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601" activeTab="3"/>
  </bookViews>
  <sheets>
    <sheet name="船前基準係数" sheetId="1" r:id="rId1"/>
    <sheet name="船前ｸﾞﾗﾌ" sheetId="2" r:id="rId2"/>
    <sheet name="船後基準係数" sheetId="3" r:id="rId3"/>
    <sheet name="船後ｸﾞﾗﾌ" sheetId="4" r:id="rId4"/>
  </sheets>
  <definedNames/>
  <calcPr fullCalcOnLoad="1"/>
</workbook>
</file>

<file path=xl/sharedStrings.xml><?xml version="1.0" encoding="utf-8"?>
<sst xmlns="http://schemas.openxmlformats.org/spreadsheetml/2006/main" count="90" uniqueCount="34">
  <si>
    <t>非常</t>
  </si>
  <si>
    <t>信用</t>
  </si>
  <si>
    <t>係数ａ</t>
  </si>
  <si>
    <t>月数</t>
  </si>
  <si>
    <t>年数</t>
  </si>
  <si>
    <t>総合料率</t>
  </si>
  <si>
    <t>適用期間</t>
  </si>
  <si>
    <t>Aカテゴリ</t>
  </si>
  <si>
    <t>Bカテゴリ</t>
  </si>
  <si>
    <t>Cカテゴリ</t>
  </si>
  <si>
    <t>Dカテゴリ</t>
  </si>
  <si>
    <t>Eカテゴリ</t>
  </si>
  <si>
    <t>Fカテゴリ</t>
  </si>
  <si>
    <t>Gカテゴリ</t>
  </si>
  <si>
    <t>Hカテゴリ</t>
  </si>
  <si>
    <t>係数ａ</t>
  </si>
  <si>
    <t>係数ｂ</t>
  </si>
  <si>
    <t>月数</t>
  </si>
  <si>
    <t>総合料率適用期間</t>
  </si>
  <si>
    <t>新旧比</t>
  </si>
  <si>
    <t>船前基準係数</t>
  </si>
  <si>
    <t>船後基準係数</t>
  </si>
  <si>
    <t>（注）１ヶ月料率は、期間を30日として計算している。</t>
  </si>
  <si>
    <t xml:space="preserve">      ２ヶ月以降については、便宜的に、期間を年数換算して計算している。  （例）３ヶ月…３／１２＝0.25年</t>
  </si>
  <si>
    <t>基準係数</t>
  </si>
  <si>
    <t>現行</t>
  </si>
  <si>
    <t>現行</t>
  </si>
  <si>
    <t>新料率</t>
  </si>
  <si>
    <t>（注）１ヶ月料率は、期間を30日として計算している。（最低保険料計算期間）</t>
  </si>
  <si>
    <t>新料率</t>
  </si>
  <si>
    <t>新旧比</t>
  </si>
  <si>
    <t>船後料率新旧比較</t>
  </si>
  <si>
    <t>船前料率新旧比較</t>
  </si>
  <si>
    <t>資料２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</si>
</sst>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"/>
    <numFmt numFmtId="179" formatCode="0.00_);[Red]\(0.00\)"/>
    <numFmt numFmtId="180" formatCode="0.0"/>
    <numFmt numFmtId="181" formatCode="0.000_);[Red]\(0.000\)"/>
    <numFmt numFmtId="182" formatCode="0.000000"/>
    <numFmt numFmtId="183" formatCode="#,##0.0;[Red]\-#,##0.0"/>
    <numFmt numFmtId="184" formatCode="0.00000_);[Red]\(0.00000\)"/>
    <numFmt numFmtId="185" formatCode="0.0000_);[Red]\(0.0000\)"/>
    <numFmt numFmtId="186" formatCode="0E+00;\ᰊ"/>
    <numFmt numFmtId="187" formatCode="0.0000000"/>
    <numFmt numFmtId="188" formatCode="0.00000000"/>
    <numFmt numFmtId="189" formatCode="#,##0.000;[Red]\-#,##0.000"/>
    <numFmt numFmtId="190" formatCode="0E+00;&quot;뒒&quot;"/>
    <numFmt numFmtId="191" formatCode="0.0E+00;&quot;뒒&quot;"/>
    <numFmt numFmtId="192" formatCode="0.00E+00;&quot;뒒&quot;"/>
    <numFmt numFmtId="193" formatCode="0.000E+00;&quot;뒒&quot;"/>
    <numFmt numFmtId="194" formatCode="0.0000E+00;&quot;뒒&quot;"/>
    <numFmt numFmtId="195" formatCode="0.00000E+00;&quot;뒒&quot;"/>
    <numFmt numFmtId="196" formatCode="0.000000E+00;&quot;뒒&quot;"/>
    <numFmt numFmtId="197" formatCode="0.0000000E+00;&quot;뒒&quot;"/>
    <numFmt numFmtId="198" formatCode="0.00000000E+00;&quot;뒒&quot;"/>
    <numFmt numFmtId="199" formatCode="0.000000000E+00;&quot;뒒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7.5"/>
      <name val="ＭＳ Ｐゴシック"/>
      <family val="3"/>
    </font>
    <font>
      <sz val="14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hair"/>
      <bottom style="hair"/>
    </border>
    <border>
      <left style="dotted"/>
      <right style="thin"/>
      <top style="thin"/>
      <bottom style="hair"/>
    </border>
    <border>
      <left style="dotted"/>
      <right style="thin"/>
      <top style="hair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dotted"/>
      <top style="hair"/>
      <bottom style="hair"/>
    </border>
    <border>
      <left style="hair"/>
      <right style="dotted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2" fontId="0" fillId="0" borderId="0" xfId="0" applyNumberForma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0" fontId="0" fillId="0" borderId="0" xfId="16" applyNumberForma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0" fontId="8" fillId="0" borderId="0" xfId="16" applyNumberFormat="1" applyFont="1" applyAlignment="1">
      <alignment horizontal="center" vertical="center"/>
    </xf>
    <xf numFmtId="176" fontId="3" fillId="0" borderId="0" xfId="16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0" fillId="0" borderId="0" xfId="16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0" fontId="0" fillId="0" borderId="17" xfId="16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0" fontId="0" fillId="0" borderId="24" xfId="16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40" fontId="0" fillId="0" borderId="26" xfId="16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0" fontId="0" fillId="0" borderId="0" xfId="16" applyNumberFormat="1" applyBorder="1" applyAlignment="1">
      <alignment horizontal="center" vertical="center"/>
    </xf>
    <xf numFmtId="186" fontId="5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0" fontId="0" fillId="0" borderId="28" xfId="16" applyNumberFormat="1" applyFont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82" fontId="0" fillId="2" borderId="3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2" borderId="3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2" fontId="3" fillId="2" borderId="31" xfId="0" applyNumberFormat="1" applyFont="1" applyFill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Ａカテ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675"/>
          <c:w val="0.942"/>
          <c:h val="0.87575"/>
        </c:manualLayout>
      </c:layout>
      <c:lineChart>
        <c:grouping val="standard"/>
        <c:varyColors val="0"/>
        <c:ser>
          <c:idx val="0"/>
          <c:order val="0"/>
          <c:tx>
            <c:v>現行料率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'船前基準係数'!$E$9:$E$68</c:f>
              <c:numCache>
                <c:ptCount val="60"/>
                <c:pt idx="0">
                  <c:v>0.03216</c:v>
                </c:pt>
                <c:pt idx="1">
                  <c:v>0.03216</c:v>
                </c:pt>
                <c:pt idx="2">
                  <c:v>0.03216</c:v>
                </c:pt>
                <c:pt idx="3">
                  <c:v>0.03216</c:v>
                </c:pt>
                <c:pt idx="4">
                  <c:v>0.03216</c:v>
                </c:pt>
                <c:pt idx="5">
                  <c:v>0.03216</c:v>
                </c:pt>
                <c:pt idx="6">
                  <c:v>0.03568</c:v>
                </c:pt>
                <c:pt idx="7">
                  <c:v>0.03568</c:v>
                </c:pt>
                <c:pt idx="8">
                  <c:v>0.03568</c:v>
                </c:pt>
                <c:pt idx="9">
                  <c:v>0.03568</c:v>
                </c:pt>
                <c:pt idx="10">
                  <c:v>0.03568</c:v>
                </c:pt>
                <c:pt idx="11">
                  <c:v>0.03568</c:v>
                </c:pt>
                <c:pt idx="12">
                  <c:v>0.06752000000000001</c:v>
                </c:pt>
                <c:pt idx="13">
                  <c:v>0.06752000000000001</c:v>
                </c:pt>
                <c:pt idx="14">
                  <c:v>0.06752000000000001</c:v>
                </c:pt>
                <c:pt idx="15">
                  <c:v>0.06752000000000001</c:v>
                </c:pt>
                <c:pt idx="16">
                  <c:v>0.06752000000000001</c:v>
                </c:pt>
                <c:pt idx="17">
                  <c:v>0.06752000000000001</c:v>
                </c:pt>
                <c:pt idx="18">
                  <c:v>0.08240000000000001</c:v>
                </c:pt>
                <c:pt idx="19">
                  <c:v>0.08240000000000001</c:v>
                </c:pt>
                <c:pt idx="20">
                  <c:v>0.08240000000000001</c:v>
                </c:pt>
                <c:pt idx="21">
                  <c:v>0.08240000000000001</c:v>
                </c:pt>
                <c:pt idx="22">
                  <c:v>0.08240000000000001</c:v>
                </c:pt>
                <c:pt idx="23">
                  <c:v>0.08240000000000001</c:v>
                </c:pt>
                <c:pt idx="24">
                  <c:v>0.09728000000000002</c:v>
                </c:pt>
                <c:pt idx="25">
                  <c:v>0.09728000000000002</c:v>
                </c:pt>
                <c:pt idx="26">
                  <c:v>0.09728000000000002</c:v>
                </c:pt>
                <c:pt idx="27">
                  <c:v>0.09728000000000002</c:v>
                </c:pt>
                <c:pt idx="28">
                  <c:v>0.09728000000000002</c:v>
                </c:pt>
                <c:pt idx="29">
                  <c:v>0.09728000000000002</c:v>
                </c:pt>
                <c:pt idx="30">
                  <c:v>0.11216</c:v>
                </c:pt>
                <c:pt idx="31">
                  <c:v>0.11216</c:v>
                </c:pt>
                <c:pt idx="32">
                  <c:v>0.11216</c:v>
                </c:pt>
                <c:pt idx="33">
                  <c:v>0.11216</c:v>
                </c:pt>
                <c:pt idx="34">
                  <c:v>0.11216</c:v>
                </c:pt>
                <c:pt idx="35">
                  <c:v>0.11216</c:v>
                </c:pt>
                <c:pt idx="36">
                  <c:v>0.12416</c:v>
                </c:pt>
                <c:pt idx="37">
                  <c:v>0.12416</c:v>
                </c:pt>
                <c:pt idx="38">
                  <c:v>0.12416</c:v>
                </c:pt>
                <c:pt idx="39">
                  <c:v>0.12416</c:v>
                </c:pt>
                <c:pt idx="40">
                  <c:v>0.12416</c:v>
                </c:pt>
                <c:pt idx="41">
                  <c:v>0.12416</c:v>
                </c:pt>
                <c:pt idx="42">
                  <c:v>0.13616000000000003</c:v>
                </c:pt>
                <c:pt idx="43">
                  <c:v>0.13616000000000003</c:v>
                </c:pt>
                <c:pt idx="44">
                  <c:v>0.13616000000000003</c:v>
                </c:pt>
                <c:pt idx="45">
                  <c:v>0.13616000000000003</c:v>
                </c:pt>
                <c:pt idx="46">
                  <c:v>0.13616000000000003</c:v>
                </c:pt>
                <c:pt idx="47">
                  <c:v>0.13616000000000003</c:v>
                </c:pt>
                <c:pt idx="48">
                  <c:v>0.14496</c:v>
                </c:pt>
                <c:pt idx="49">
                  <c:v>0.14496</c:v>
                </c:pt>
                <c:pt idx="50">
                  <c:v>0.14496</c:v>
                </c:pt>
                <c:pt idx="51">
                  <c:v>0.14496</c:v>
                </c:pt>
                <c:pt idx="52">
                  <c:v>0.14496</c:v>
                </c:pt>
                <c:pt idx="53">
                  <c:v>0.14496</c:v>
                </c:pt>
                <c:pt idx="54">
                  <c:v>0.15376</c:v>
                </c:pt>
                <c:pt idx="55">
                  <c:v>0.15376</c:v>
                </c:pt>
                <c:pt idx="56">
                  <c:v>0.15376</c:v>
                </c:pt>
                <c:pt idx="57">
                  <c:v>0.15376</c:v>
                </c:pt>
                <c:pt idx="58">
                  <c:v>0.15376</c:v>
                </c:pt>
                <c:pt idx="59">
                  <c:v>0.15376</c:v>
                </c:pt>
              </c:numCache>
            </c:numRef>
          </c:val>
          <c:smooth val="0"/>
        </c:ser>
        <c:ser>
          <c:idx val="1"/>
          <c:order val="1"/>
          <c:tx>
            <c:v>新料率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'船前基準係数'!$F$9:$F$68</c:f>
              <c:numCache>
                <c:ptCount val="60"/>
                <c:pt idx="0">
                  <c:v>0.03107</c:v>
                </c:pt>
                <c:pt idx="1">
                  <c:v>0.033197500000000005</c:v>
                </c:pt>
                <c:pt idx="2">
                  <c:v>0.03529625</c:v>
                </c:pt>
                <c:pt idx="3">
                  <c:v>0.037395</c:v>
                </c:pt>
                <c:pt idx="4">
                  <c:v>0.03949375</c:v>
                </c:pt>
                <c:pt idx="5">
                  <c:v>0.041592500000000004</c:v>
                </c:pt>
                <c:pt idx="6">
                  <c:v>0.04369125</c:v>
                </c:pt>
                <c:pt idx="7">
                  <c:v>0.04579</c:v>
                </c:pt>
                <c:pt idx="8">
                  <c:v>0.04788875</c:v>
                </c:pt>
                <c:pt idx="9">
                  <c:v>0.049987500000000004</c:v>
                </c:pt>
                <c:pt idx="10">
                  <c:v>0.05208625</c:v>
                </c:pt>
                <c:pt idx="11">
                  <c:v>0.054185</c:v>
                </c:pt>
                <c:pt idx="12">
                  <c:v>0.056283749999999994</c:v>
                </c:pt>
                <c:pt idx="13">
                  <c:v>0.058382500000000004</c:v>
                </c:pt>
                <c:pt idx="14">
                  <c:v>0.06048125</c:v>
                </c:pt>
                <c:pt idx="15">
                  <c:v>0.06258</c:v>
                </c:pt>
                <c:pt idx="16">
                  <c:v>0.06467875000000001</c:v>
                </c:pt>
                <c:pt idx="17">
                  <c:v>0.0667775</c:v>
                </c:pt>
                <c:pt idx="18">
                  <c:v>0.06887625</c:v>
                </c:pt>
                <c:pt idx="19">
                  <c:v>0.070975</c:v>
                </c:pt>
                <c:pt idx="20">
                  <c:v>0.07307374999999999</c:v>
                </c:pt>
                <c:pt idx="21">
                  <c:v>0.0751725</c:v>
                </c:pt>
                <c:pt idx="22">
                  <c:v>0.07727125</c:v>
                </c:pt>
                <c:pt idx="23">
                  <c:v>0.07937</c:v>
                </c:pt>
                <c:pt idx="24">
                  <c:v>0.08146875</c:v>
                </c:pt>
                <c:pt idx="25">
                  <c:v>0.08356749999999999</c:v>
                </c:pt>
                <c:pt idx="26">
                  <c:v>0.08566625</c:v>
                </c:pt>
                <c:pt idx="27">
                  <c:v>0.08776500000000001</c:v>
                </c:pt>
                <c:pt idx="28">
                  <c:v>0.08986374999999999</c:v>
                </c:pt>
                <c:pt idx="29">
                  <c:v>0.09196249999999999</c:v>
                </c:pt>
                <c:pt idx="30">
                  <c:v>0.09406125</c:v>
                </c:pt>
                <c:pt idx="31">
                  <c:v>0.09616</c:v>
                </c:pt>
                <c:pt idx="32">
                  <c:v>0.09825874999999999</c:v>
                </c:pt>
                <c:pt idx="33">
                  <c:v>0.1003575</c:v>
                </c:pt>
                <c:pt idx="34">
                  <c:v>0.10245624999999998</c:v>
                </c:pt>
                <c:pt idx="35">
                  <c:v>0.104555</c:v>
                </c:pt>
                <c:pt idx="36">
                  <c:v>0.10665375</c:v>
                </c:pt>
                <c:pt idx="37">
                  <c:v>0.10875249999999999</c:v>
                </c:pt>
                <c:pt idx="38">
                  <c:v>0.11085125</c:v>
                </c:pt>
                <c:pt idx="39">
                  <c:v>0.11295</c:v>
                </c:pt>
                <c:pt idx="40">
                  <c:v>0.11504874999999999</c:v>
                </c:pt>
                <c:pt idx="41">
                  <c:v>0.11714749999999999</c:v>
                </c:pt>
                <c:pt idx="42">
                  <c:v>0.11924625</c:v>
                </c:pt>
                <c:pt idx="43">
                  <c:v>0.121345</c:v>
                </c:pt>
                <c:pt idx="44">
                  <c:v>0.12344374999999999</c:v>
                </c:pt>
                <c:pt idx="45">
                  <c:v>0.1255425</c:v>
                </c:pt>
                <c:pt idx="46">
                  <c:v>0.12764124999999998</c:v>
                </c:pt>
                <c:pt idx="47">
                  <c:v>0.12974</c:v>
                </c:pt>
                <c:pt idx="48">
                  <c:v>0.13183874999999998</c:v>
                </c:pt>
                <c:pt idx="49">
                  <c:v>0.13393750000000001</c:v>
                </c:pt>
                <c:pt idx="50">
                  <c:v>0.13603625</c:v>
                </c:pt>
                <c:pt idx="51">
                  <c:v>0.13813499999999998</c:v>
                </c:pt>
                <c:pt idx="52">
                  <c:v>0.14023375000000002</c:v>
                </c:pt>
                <c:pt idx="53">
                  <c:v>0.1423325</c:v>
                </c:pt>
                <c:pt idx="54">
                  <c:v>0.14443124999999998</c:v>
                </c:pt>
                <c:pt idx="55">
                  <c:v>0.14653000000000002</c:v>
                </c:pt>
                <c:pt idx="56">
                  <c:v>0.14862875</c:v>
                </c:pt>
                <c:pt idx="57">
                  <c:v>0.1507275</c:v>
                </c:pt>
                <c:pt idx="58">
                  <c:v>0.15282625</c:v>
                </c:pt>
                <c:pt idx="59">
                  <c:v>0.15492499999999998</c:v>
                </c:pt>
              </c:numCache>
            </c:numRef>
          </c:val>
          <c:smooth val="0"/>
        </c:ser>
        <c:marker val="1"/>
        <c:axId val="64980332"/>
        <c:axId val="47952077"/>
      </c:lineChart>
      <c:catAx>
        <c:axId val="6498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期間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料率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980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Hカテ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8"/>
          <c:w val="0.919"/>
          <c:h val="0.83525"/>
        </c:manualLayout>
      </c:layout>
      <c:lineChart>
        <c:grouping val="standard"/>
        <c:varyColors val="0"/>
        <c:ser>
          <c:idx val="0"/>
          <c:order val="0"/>
          <c:tx>
            <c:v>現行料率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'船前基準係数'!$Z$9:$Z$68</c:f>
              <c:numCache>
                <c:ptCount val="60"/>
                <c:pt idx="0">
                  <c:v>0.35440000000000005</c:v>
                </c:pt>
                <c:pt idx="1">
                  <c:v>0.35440000000000005</c:v>
                </c:pt>
                <c:pt idx="2">
                  <c:v>0.35440000000000005</c:v>
                </c:pt>
                <c:pt idx="3">
                  <c:v>0.35440000000000005</c:v>
                </c:pt>
                <c:pt idx="4">
                  <c:v>0.35440000000000005</c:v>
                </c:pt>
                <c:pt idx="5">
                  <c:v>0.35440000000000005</c:v>
                </c:pt>
                <c:pt idx="6">
                  <c:v>0.39440000000000003</c:v>
                </c:pt>
                <c:pt idx="7">
                  <c:v>0.39440000000000003</c:v>
                </c:pt>
                <c:pt idx="8">
                  <c:v>0.39440000000000003</c:v>
                </c:pt>
                <c:pt idx="9">
                  <c:v>0.39440000000000003</c:v>
                </c:pt>
                <c:pt idx="10">
                  <c:v>0.39440000000000003</c:v>
                </c:pt>
                <c:pt idx="11">
                  <c:v>0.39440000000000003</c:v>
                </c:pt>
                <c:pt idx="12">
                  <c:v>0.7424000000000001</c:v>
                </c:pt>
                <c:pt idx="13">
                  <c:v>0.7424000000000001</c:v>
                </c:pt>
                <c:pt idx="14">
                  <c:v>0.7424000000000001</c:v>
                </c:pt>
                <c:pt idx="15">
                  <c:v>0.7424000000000001</c:v>
                </c:pt>
                <c:pt idx="16">
                  <c:v>0.7424000000000001</c:v>
                </c:pt>
                <c:pt idx="17">
                  <c:v>0.7424000000000001</c:v>
                </c:pt>
                <c:pt idx="18">
                  <c:v>0.9032</c:v>
                </c:pt>
                <c:pt idx="19">
                  <c:v>0.9032</c:v>
                </c:pt>
                <c:pt idx="20">
                  <c:v>0.9032</c:v>
                </c:pt>
                <c:pt idx="21">
                  <c:v>0.9032</c:v>
                </c:pt>
                <c:pt idx="22">
                  <c:v>0.9032</c:v>
                </c:pt>
                <c:pt idx="23">
                  <c:v>0.9032</c:v>
                </c:pt>
                <c:pt idx="24">
                  <c:v>1.064</c:v>
                </c:pt>
                <c:pt idx="25">
                  <c:v>1.064</c:v>
                </c:pt>
                <c:pt idx="26">
                  <c:v>1.064</c:v>
                </c:pt>
                <c:pt idx="27">
                  <c:v>1.064</c:v>
                </c:pt>
                <c:pt idx="28">
                  <c:v>1.064</c:v>
                </c:pt>
                <c:pt idx="29">
                  <c:v>1.064</c:v>
                </c:pt>
                <c:pt idx="30">
                  <c:v>1.2248</c:v>
                </c:pt>
                <c:pt idx="31">
                  <c:v>1.2248</c:v>
                </c:pt>
                <c:pt idx="32">
                  <c:v>1.2248</c:v>
                </c:pt>
                <c:pt idx="33">
                  <c:v>1.2248</c:v>
                </c:pt>
                <c:pt idx="34">
                  <c:v>1.2248</c:v>
                </c:pt>
                <c:pt idx="35">
                  <c:v>1.2248</c:v>
                </c:pt>
                <c:pt idx="36">
                  <c:v>1.3584000000000003</c:v>
                </c:pt>
                <c:pt idx="37">
                  <c:v>1.3584000000000003</c:v>
                </c:pt>
                <c:pt idx="38">
                  <c:v>1.3584000000000003</c:v>
                </c:pt>
                <c:pt idx="39">
                  <c:v>1.3584000000000003</c:v>
                </c:pt>
                <c:pt idx="40">
                  <c:v>1.3584000000000003</c:v>
                </c:pt>
                <c:pt idx="41">
                  <c:v>1.3584000000000003</c:v>
                </c:pt>
                <c:pt idx="42">
                  <c:v>1.492</c:v>
                </c:pt>
                <c:pt idx="43">
                  <c:v>1.492</c:v>
                </c:pt>
                <c:pt idx="44">
                  <c:v>1.492</c:v>
                </c:pt>
                <c:pt idx="45">
                  <c:v>1.492</c:v>
                </c:pt>
                <c:pt idx="46">
                  <c:v>1.492</c:v>
                </c:pt>
                <c:pt idx="47">
                  <c:v>1.492</c:v>
                </c:pt>
                <c:pt idx="48">
                  <c:v>1.592</c:v>
                </c:pt>
                <c:pt idx="49">
                  <c:v>1.592</c:v>
                </c:pt>
                <c:pt idx="50">
                  <c:v>1.592</c:v>
                </c:pt>
                <c:pt idx="51">
                  <c:v>1.592</c:v>
                </c:pt>
                <c:pt idx="52">
                  <c:v>1.592</c:v>
                </c:pt>
                <c:pt idx="53">
                  <c:v>1.592</c:v>
                </c:pt>
                <c:pt idx="54">
                  <c:v>1.6920000000000002</c:v>
                </c:pt>
                <c:pt idx="55">
                  <c:v>1.6920000000000002</c:v>
                </c:pt>
                <c:pt idx="56">
                  <c:v>1.6920000000000002</c:v>
                </c:pt>
                <c:pt idx="57">
                  <c:v>1.6920000000000002</c:v>
                </c:pt>
                <c:pt idx="58">
                  <c:v>1.6920000000000002</c:v>
                </c:pt>
                <c:pt idx="59">
                  <c:v>1.6920000000000002</c:v>
                </c:pt>
              </c:numCache>
            </c:numRef>
          </c:val>
          <c:smooth val="0"/>
        </c:ser>
        <c:ser>
          <c:idx val="1"/>
          <c:order val="1"/>
          <c:tx>
            <c:v>新料率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'船前基準係数'!$AA$9:$AA$68</c:f>
              <c:numCache>
                <c:ptCount val="60"/>
                <c:pt idx="0">
                  <c:v>0.34059</c:v>
                </c:pt>
                <c:pt idx="1">
                  <c:v>0.3638075</c:v>
                </c:pt>
                <c:pt idx="2">
                  <c:v>0.38671125</c:v>
                </c:pt>
                <c:pt idx="3">
                  <c:v>0.409615</c:v>
                </c:pt>
                <c:pt idx="4">
                  <c:v>0.43251875</c:v>
                </c:pt>
                <c:pt idx="5">
                  <c:v>0.4554225</c:v>
                </c:pt>
                <c:pt idx="6">
                  <c:v>0.47832625</c:v>
                </c:pt>
                <c:pt idx="7">
                  <c:v>0.50123</c:v>
                </c:pt>
                <c:pt idx="8">
                  <c:v>0.5241337500000001</c:v>
                </c:pt>
                <c:pt idx="9">
                  <c:v>0.5470375000000001</c:v>
                </c:pt>
                <c:pt idx="10">
                  <c:v>0.5699412500000001</c:v>
                </c:pt>
                <c:pt idx="11">
                  <c:v>0.5928450000000001</c:v>
                </c:pt>
                <c:pt idx="12">
                  <c:v>0.61574875</c:v>
                </c:pt>
                <c:pt idx="13">
                  <c:v>0.6386525000000001</c:v>
                </c:pt>
                <c:pt idx="14">
                  <c:v>0.6615562500000001</c:v>
                </c:pt>
                <c:pt idx="15">
                  <c:v>0.68446</c:v>
                </c:pt>
                <c:pt idx="16">
                  <c:v>0.7073637500000001</c:v>
                </c:pt>
                <c:pt idx="17">
                  <c:v>0.7302675000000001</c:v>
                </c:pt>
                <c:pt idx="18">
                  <c:v>0.75317125</c:v>
                </c:pt>
                <c:pt idx="19">
                  <c:v>0.7760750000000001</c:v>
                </c:pt>
                <c:pt idx="20">
                  <c:v>0.7989787500000001</c:v>
                </c:pt>
                <c:pt idx="21">
                  <c:v>0.8218825000000001</c:v>
                </c:pt>
                <c:pt idx="22">
                  <c:v>0.8447862500000001</c:v>
                </c:pt>
                <c:pt idx="23">
                  <c:v>0.8676900000000001</c:v>
                </c:pt>
                <c:pt idx="24">
                  <c:v>0.8905937500000001</c:v>
                </c:pt>
                <c:pt idx="25">
                  <c:v>0.9134974999999999</c:v>
                </c:pt>
                <c:pt idx="26">
                  <c:v>0.9364012500000001</c:v>
                </c:pt>
                <c:pt idx="27">
                  <c:v>0.9593050000000001</c:v>
                </c:pt>
                <c:pt idx="28">
                  <c:v>0.9822087499999999</c:v>
                </c:pt>
                <c:pt idx="29">
                  <c:v>1.0051125</c:v>
                </c:pt>
                <c:pt idx="30">
                  <c:v>1.02801625</c:v>
                </c:pt>
                <c:pt idx="31">
                  <c:v>1.0509199999999999</c:v>
                </c:pt>
                <c:pt idx="32">
                  <c:v>1.07382375</c:v>
                </c:pt>
                <c:pt idx="33">
                  <c:v>1.0967275</c:v>
                </c:pt>
                <c:pt idx="34">
                  <c:v>1.1196312499999999</c:v>
                </c:pt>
                <c:pt idx="35">
                  <c:v>1.142535</c:v>
                </c:pt>
                <c:pt idx="36">
                  <c:v>1.16543875</c:v>
                </c:pt>
                <c:pt idx="37">
                  <c:v>1.1883424999999999</c:v>
                </c:pt>
                <c:pt idx="38">
                  <c:v>1.21124625</c:v>
                </c:pt>
                <c:pt idx="39">
                  <c:v>1.23415</c:v>
                </c:pt>
                <c:pt idx="40">
                  <c:v>1.2570537499999999</c:v>
                </c:pt>
                <c:pt idx="41">
                  <c:v>1.2799575</c:v>
                </c:pt>
                <c:pt idx="42">
                  <c:v>1.30286125</c:v>
                </c:pt>
                <c:pt idx="43">
                  <c:v>1.325765</c:v>
                </c:pt>
                <c:pt idx="44">
                  <c:v>1.34866875</c:v>
                </c:pt>
                <c:pt idx="45">
                  <c:v>1.3715725</c:v>
                </c:pt>
                <c:pt idx="46">
                  <c:v>1.39447625</c:v>
                </c:pt>
                <c:pt idx="47">
                  <c:v>1.41738</c:v>
                </c:pt>
                <c:pt idx="48">
                  <c:v>1.4402837499999999</c:v>
                </c:pt>
                <c:pt idx="49">
                  <c:v>1.4631875</c:v>
                </c:pt>
                <c:pt idx="50">
                  <c:v>1.48609125</c:v>
                </c:pt>
                <c:pt idx="51">
                  <c:v>1.5089949999999999</c:v>
                </c:pt>
                <c:pt idx="52">
                  <c:v>1.53189875</c:v>
                </c:pt>
                <c:pt idx="53">
                  <c:v>1.5548025</c:v>
                </c:pt>
                <c:pt idx="54">
                  <c:v>1.5777062499999999</c:v>
                </c:pt>
                <c:pt idx="55">
                  <c:v>1.60061</c:v>
                </c:pt>
                <c:pt idx="56">
                  <c:v>1.62351375</c:v>
                </c:pt>
                <c:pt idx="57">
                  <c:v>1.6464174999999999</c:v>
                </c:pt>
                <c:pt idx="58">
                  <c:v>1.66932125</c:v>
                </c:pt>
                <c:pt idx="59">
                  <c:v>1.692225</c:v>
                </c:pt>
              </c:numCache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期間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912999"/>
        <c:crosses val="autoZero"/>
        <c:auto val="1"/>
        <c:lblOffset val="100"/>
        <c:noMultiLvlLbl val="0"/>
      </c:catAx>
      <c:valAx>
        <c:axId val="5891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料率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15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Ａカテ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725"/>
          <c:w val="0.92925"/>
          <c:h val="0.87675"/>
        </c:manualLayout>
      </c:layout>
      <c:lineChart>
        <c:grouping val="standard"/>
        <c:varyColors val="0"/>
        <c:ser>
          <c:idx val="1"/>
          <c:order val="0"/>
          <c:tx>
            <c:v>現行料率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'船後基準係数'!$E$10:$E$33</c:f>
              <c:numCache>
                <c:ptCount val="24"/>
                <c:pt idx="0">
                  <c:v>0.02202</c:v>
                </c:pt>
                <c:pt idx="1">
                  <c:v>0.04119</c:v>
                </c:pt>
                <c:pt idx="2">
                  <c:v>0.04119</c:v>
                </c:pt>
                <c:pt idx="3">
                  <c:v>0.056220000000000006</c:v>
                </c:pt>
                <c:pt idx="4">
                  <c:v>0.056220000000000006</c:v>
                </c:pt>
                <c:pt idx="5">
                  <c:v>0.056220000000000006</c:v>
                </c:pt>
                <c:pt idx="6">
                  <c:v>0.13731</c:v>
                </c:pt>
                <c:pt idx="7">
                  <c:v>0.13731</c:v>
                </c:pt>
                <c:pt idx="8">
                  <c:v>0.13731</c:v>
                </c:pt>
                <c:pt idx="9">
                  <c:v>0.13731</c:v>
                </c:pt>
                <c:pt idx="10">
                  <c:v>0.13731</c:v>
                </c:pt>
                <c:pt idx="11">
                  <c:v>0.13731</c:v>
                </c:pt>
                <c:pt idx="12">
                  <c:v>0.21840000000000004</c:v>
                </c:pt>
                <c:pt idx="13">
                  <c:v>0.21840000000000004</c:v>
                </c:pt>
                <c:pt idx="14">
                  <c:v>0.21840000000000004</c:v>
                </c:pt>
                <c:pt idx="15">
                  <c:v>0.21840000000000004</c:v>
                </c:pt>
                <c:pt idx="16">
                  <c:v>0.21840000000000004</c:v>
                </c:pt>
                <c:pt idx="17">
                  <c:v>0.21840000000000004</c:v>
                </c:pt>
                <c:pt idx="18">
                  <c:v>0.29949000000000003</c:v>
                </c:pt>
                <c:pt idx="19">
                  <c:v>0.29949000000000003</c:v>
                </c:pt>
                <c:pt idx="20">
                  <c:v>0.29949000000000003</c:v>
                </c:pt>
                <c:pt idx="21">
                  <c:v>0.29949000000000003</c:v>
                </c:pt>
                <c:pt idx="22">
                  <c:v>0.29949000000000003</c:v>
                </c:pt>
                <c:pt idx="23">
                  <c:v>0.29949000000000003</c:v>
                </c:pt>
              </c:numCache>
            </c:numRef>
          </c:val>
          <c:smooth val="0"/>
        </c:ser>
        <c:ser>
          <c:idx val="0"/>
          <c:order val="1"/>
          <c:tx>
            <c:v>新料率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'船後基準係数'!$F$10:$F$33</c:f>
              <c:numCache>
                <c:ptCount val="24"/>
                <c:pt idx="0">
                  <c:v>0.022019999999999998</c:v>
                </c:pt>
                <c:pt idx="1">
                  <c:v>0.035401666666666665</c:v>
                </c:pt>
                <c:pt idx="2">
                  <c:v>0.0486025</c:v>
                </c:pt>
                <c:pt idx="3">
                  <c:v>0.06180333333333333</c:v>
                </c:pt>
                <c:pt idx="4">
                  <c:v>0.07500416666666666</c:v>
                </c:pt>
                <c:pt idx="5">
                  <c:v>0.08820499999999999</c:v>
                </c:pt>
                <c:pt idx="6">
                  <c:v>0.10140583333333333</c:v>
                </c:pt>
                <c:pt idx="7">
                  <c:v>0.11460666666666665</c:v>
                </c:pt>
                <c:pt idx="8">
                  <c:v>0.1278075</c:v>
                </c:pt>
                <c:pt idx="9">
                  <c:v>0.14100833333333335</c:v>
                </c:pt>
                <c:pt idx="10">
                  <c:v>0.15420916666666665</c:v>
                </c:pt>
                <c:pt idx="11">
                  <c:v>0.16741</c:v>
                </c:pt>
                <c:pt idx="12">
                  <c:v>0.1806108333333333</c:v>
                </c:pt>
                <c:pt idx="13">
                  <c:v>0.1938116666666667</c:v>
                </c:pt>
                <c:pt idx="14">
                  <c:v>0.2070125</c:v>
                </c:pt>
                <c:pt idx="15">
                  <c:v>0.22021333333333332</c:v>
                </c:pt>
                <c:pt idx="16">
                  <c:v>0.23341416666666667</c:v>
                </c:pt>
                <c:pt idx="17">
                  <c:v>0.246615</c:v>
                </c:pt>
                <c:pt idx="18">
                  <c:v>0.2598158333333333</c:v>
                </c:pt>
                <c:pt idx="19">
                  <c:v>0.2730166666666667</c:v>
                </c:pt>
                <c:pt idx="20">
                  <c:v>0.2862175</c:v>
                </c:pt>
                <c:pt idx="21">
                  <c:v>0.2994183333333333</c:v>
                </c:pt>
                <c:pt idx="22">
                  <c:v>0.31261916666666667</c:v>
                </c:pt>
                <c:pt idx="23">
                  <c:v>0.32582</c:v>
                </c:pt>
              </c:numCache>
            </c:numRef>
          </c:val>
          <c:smooth val="0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期間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3585"/>
        <c:crosses val="autoZero"/>
        <c:auto val="1"/>
        <c:lblOffset val="100"/>
        <c:noMultiLvlLbl val="0"/>
      </c:catAx>
      <c:valAx>
        <c:axId val="7223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料率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4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.0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Ｈカテ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75"/>
          <c:w val="0.933"/>
          <c:h val="0.85"/>
        </c:manualLayout>
      </c:layout>
      <c:lineChart>
        <c:grouping val="standard"/>
        <c:varyColors val="0"/>
        <c:ser>
          <c:idx val="1"/>
          <c:order val="0"/>
          <c:tx>
            <c:v>現行料率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'船後基準係数'!$Z$10:$Z$33</c:f>
              <c:numCache>
                <c:ptCount val="24"/>
                <c:pt idx="0">
                  <c:v>0.3036</c:v>
                </c:pt>
                <c:pt idx="1">
                  <c:v>0.5672999999999999</c:v>
                </c:pt>
                <c:pt idx="2">
                  <c:v>0.5672999999999999</c:v>
                </c:pt>
                <c:pt idx="3">
                  <c:v>0.7824</c:v>
                </c:pt>
                <c:pt idx="4">
                  <c:v>0.7824</c:v>
                </c:pt>
                <c:pt idx="5">
                  <c:v>0.7824</c:v>
                </c:pt>
                <c:pt idx="6">
                  <c:v>1.9082999999999999</c:v>
                </c:pt>
                <c:pt idx="7">
                  <c:v>1.9082999999999999</c:v>
                </c:pt>
                <c:pt idx="8">
                  <c:v>1.9082999999999999</c:v>
                </c:pt>
                <c:pt idx="9">
                  <c:v>1.9082999999999999</c:v>
                </c:pt>
                <c:pt idx="10">
                  <c:v>1.9082999999999999</c:v>
                </c:pt>
                <c:pt idx="11">
                  <c:v>1.9082999999999999</c:v>
                </c:pt>
                <c:pt idx="12">
                  <c:v>3.0342</c:v>
                </c:pt>
                <c:pt idx="13">
                  <c:v>3.0342</c:v>
                </c:pt>
                <c:pt idx="14">
                  <c:v>3.0342</c:v>
                </c:pt>
                <c:pt idx="15">
                  <c:v>3.0342</c:v>
                </c:pt>
                <c:pt idx="16">
                  <c:v>3.0342</c:v>
                </c:pt>
                <c:pt idx="17">
                  <c:v>3.0342</c:v>
                </c:pt>
                <c:pt idx="18">
                  <c:v>4.1601</c:v>
                </c:pt>
                <c:pt idx="19">
                  <c:v>4.1601</c:v>
                </c:pt>
                <c:pt idx="20">
                  <c:v>4.1601</c:v>
                </c:pt>
                <c:pt idx="21">
                  <c:v>4.1601</c:v>
                </c:pt>
                <c:pt idx="22">
                  <c:v>4.1601</c:v>
                </c:pt>
                <c:pt idx="23">
                  <c:v>4.1601</c:v>
                </c:pt>
              </c:numCache>
            </c:numRef>
          </c:val>
          <c:smooth val="0"/>
        </c:ser>
        <c:ser>
          <c:idx val="0"/>
          <c:order val="1"/>
          <c:tx>
            <c:v>新料率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'船後基準係数'!$AA$10:$AA$33</c:f>
              <c:numCache>
                <c:ptCount val="24"/>
                <c:pt idx="0">
                  <c:v>0.30361</c:v>
                </c:pt>
                <c:pt idx="1">
                  <c:v>0.48820916666666664</c:v>
                </c:pt>
                <c:pt idx="2">
                  <c:v>0.67031375</c:v>
                </c:pt>
                <c:pt idx="3">
                  <c:v>0.8524183333333333</c:v>
                </c:pt>
                <c:pt idx="4">
                  <c:v>1.0345229166666667</c:v>
                </c:pt>
                <c:pt idx="5">
                  <c:v>1.2166275</c:v>
                </c:pt>
                <c:pt idx="6">
                  <c:v>1.3987320833333334</c:v>
                </c:pt>
                <c:pt idx="7">
                  <c:v>1.5808366666666664</c:v>
                </c:pt>
                <c:pt idx="8">
                  <c:v>1.76294125</c:v>
                </c:pt>
                <c:pt idx="9">
                  <c:v>1.9450458333333334</c:v>
                </c:pt>
                <c:pt idx="10">
                  <c:v>2.127150416666667</c:v>
                </c:pt>
                <c:pt idx="11">
                  <c:v>2.3092550000000003</c:v>
                </c:pt>
                <c:pt idx="12">
                  <c:v>2.4913595833333333</c:v>
                </c:pt>
                <c:pt idx="13">
                  <c:v>2.673464166666667</c:v>
                </c:pt>
                <c:pt idx="14">
                  <c:v>2.85556875</c:v>
                </c:pt>
                <c:pt idx="15">
                  <c:v>3.0376733333333332</c:v>
                </c:pt>
                <c:pt idx="16">
                  <c:v>3.219777916666667</c:v>
                </c:pt>
                <c:pt idx="17">
                  <c:v>3.4018825</c:v>
                </c:pt>
                <c:pt idx="18">
                  <c:v>3.583987083333333</c:v>
                </c:pt>
                <c:pt idx="19">
                  <c:v>3.766091666666667</c:v>
                </c:pt>
                <c:pt idx="20">
                  <c:v>3.94819625</c:v>
                </c:pt>
                <c:pt idx="21">
                  <c:v>4.130300833333333</c:v>
                </c:pt>
                <c:pt idx="22">
                  <c:v>4.3124054166666665</c:v>
                </c:pt>
                <c:pt idx="23">
                  <c:v>4.49451</c:v>
                </c:pt>
              </c:numCache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期間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9483"/>
        <c:crosses val="autoZero"/>
        <c:auto val="1"/>
        <c:lblOffset val="100"/>
        <c:noMultiLvlLbl val="0"/>
      </c:catAx>
      <c:valAx>
        <c:axId val="48239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料率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12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25"/>
          <c:y val="0.107"/>
          <c:w val="0.189"/>
          <c:h val="0.10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9</xdr:row>
      <xdr:rowOff>28575</xdr:rowOff>
    </xdr:from>
    <xdr:to>
      <xdr:col>4</xdr:col>
      <xdr:colOff>314325</xdr:colOff>
      <xdr:row>13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628775" y="14859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15</xdr:row>
      <xdr:rowOff>0</xdr:rowOff>
    </xdr:from>
    <xdr:to>
      <xdr:col>4</xdr:col>
      <xdr:colOff>285750</xdr:colOff>
      <xdr:row>19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600200" y="24860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21</xdr:row>
      <xdr:rowOff>28575</xdr:rowOff>
    </xdr:from>
    <xdr:to>
      <xdr:col>4</xdr:col>
      <xdr:colOff>285750</xdr:colOff>
      <xdr:row>26</xdr:row>
      <xdr:rowOff>0</xdr:rowOff>
    </xdr:to>
    <xdr:sp>
      <xdr:nvSpPr>
        <xdr:cNvPr id="3" name="Line 4"/>
        <xdr:cNvSpPr>
          <a:spLocks/>
        </xdr:cNvSpPr>
      </xdr:nvSpPr>
      <xdr:spPr>
        <a:xfrm>
          <a:off x="1600200" y="35433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27</xdr:row>
      <xdr:rowOff>28575</xdr:rowOff>
    </xdr:from>
    <xdr:to>
      <xdr:col>4</xdr:col>
      <xdr:colOff>266700</xdr:colOff>
      <xdr:row>32</xdr:row>
      <xdr:rowOff>0</xdr:rowOff>
    </xdr:to>
    <xdr:sp>
      <xdr:nvSpPr>
        <xdr:cNvPr id="4" name="Line 5"/>
        <xdr:cNvSpPr>
          <a:spLocks/>
        </xdr:cNvSpPr>
      </xdr:nvSpPr>
      <xdr:spPr>
        <a:xfrm>
          <a:off x="1581150" y="45720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9</xdr:row>
      <xdr:rowOff>9525</xdr:rowOff>
    </xdr:from>
    <xdr:to>
      <xdr:col>7</xdr:col>
      <xdr:colOff>295275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>
          <a:off x="3581400" y="14668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15</xdr:row>
      <xdr:rowOff>9525</xdr:rowOff>
    </xdr:from>
    <xdr:to>
      <xdr:col>7</xdr:col>
      <xdr:colOff>285750</xdr:colOff>
      <xdr:row>19</xdr:row>
      <xdr:rowOff>161925</xdr:rowOff>
    </xdr:to>
    <xdr:sp>
      <xdr:nvSpPr>
        <xdr:cNvPr id="6" name="Line 7"/>
        <xdr:cNvSpPr>
          <a:spLocks/>
        </xdr:cNvSpPr>
      </xdr:nvSpPr>
      <xdr:spPr>
        <a:xfrm>
          <a:off x="3571875" y="24955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9525</xdr:rowOff>
    </xdr:from>
    <xdr:to>
      <xdr:col>7</xdr:col>
      <xdr:colOff>285750</xdr:colOff>
      <xdr:row>26</xdr:row>
      <xdr:rowOff>9525</xdr:rowOff>
    </xdr:to>
    <xdr:sp>
      <xdr:nvSpPr>
        <xdr:cNvPr id="7" name="Line 8"/>
        <xdr:cNvSpPr>
          <a:spLocks/>
        </xdr:cNvSpPr>
      </xdr:nvSpPr>
      <xdr:spPr>
        <a:xfrm>
          <a:off x="3571875" y="35242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27</xdr:row>
      <xdr:rowOff>0</xdr:rowOff>
    </xdr:from>
    <xdr:to>
      <xdr:col>7</xdr:col>
      <xdr:colOff>276225</xdr:colOff>
      <xdr:row>31</xdr:row>
      <xdr:rowOff>142875</xdr:rowOff>
    </xdr:to>
    <xdr:sp>
      <xdr:nvSpPr>
        <xdr:cNvPr id="8" name="Line 9"/>
        <xdr:cNvSpPr>
          <a:spLocks/>
        </xdr:cNvSpPr>
      </xdr:nvSpPr>
      <xdr:spPr>
        <a:xfrm>
          <a:off x="3562350" y="45434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9</xdr:row>
      <xdr:rowOff>0</xdr:rowOff>
    </xdr:from>
    <xdr:to>
      <xdr:col>10</xdr:col>
      <xdr:colOff>314325</xdr:colOff>
      <xdr:row>14</xdr:row>
      <xdr:rowOff>19050</xdr:rowOff>
    </xdr:to>
    <xdr:sp>
      <xdr:nvSpPr>
        <xdr:cNvPr id="9" name="Line 10"/>
        <xdr:cNvSpPr>
          <a:spLocks/>
        </xdr:cNvSpPr>
      </xdr:nvSpPr>
      <xdr:spPr>
        <a:xfrm>
          <a:off x="5572125" y="14573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15</xdr:row>
      <xdr:rowOff>9525</xdr:rowOff>
    </xdr:from>
    <xdr:to>
      <xdr:col>10</xdr:col>
      <xdr:colOff>323850</xdr:colOff>
      <xdr:row>19</xdr:row>
      <xdr:rowOff>161925</xdr:rowOff>
    </xdr:to>
    <xdr:sp>
      <xdr:nvSpPr>
        <xdr:cNvPr id="10" name="Line 11"/>
        <xdr:cNvSpPr>
          <a:spLocks/>
        </xdr:cNvSpPr>
      </xdr:nvSpPr>
      <xdr:spPr>
        <a:xfrm>
          <a:off x="5581650" y="24955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21</xdr:row>
      <xdr:rowOff>9525</xdr:rowOff>
    </xdr:from>
    <xdr:to>
      <xdr:col>10</xdr:col>
      <xdr:colOff>333375</xdr:colOff>
      <xdr:row>25</xdr:row>
      <xdr:rowOff>161925</xdr:rowOff>
    </xdr:to>
    <xdr:sp>
      <xdr:nvSpPr>
        <xdr:cNvPr id="11" name="Line 12"/>
        <xdr:cNvSpPr>
          <a:spLocks/>
        </xdr:cNvSpPr>
      </xdr:nvSpPr>
      <xdr:spPr>
        <a:xfrm>
          <a:off x="5591175" y="35242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27</xdr:row>
      <xdr:rowOff>0</xdr:rowOff>
    </xdr:from>
    <xdr:to>
      <xdr:col>10</xdr:col>
      <xdr:colOff>314325</xdr:colOff>
      <xdr:row>31</xdr:row>
      <xdr:rowOff>142875</xdr:rowOff>
    </xdr:to>
    <xdr:sp>
      <xdr:nvSpPr>
        <xdr:cNvPr id="12" name="Line 13"/>
        <xdr:cNvSpPr>
          <a:spLocks/>
        </xdr:cNvSpPr>
      </xdr:nvSpPr>
      <xdr:spPr>
        <a:xfrm>
          <a:off x="5572125" y="45434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0</xdr:rowOff>
    </xdr:from>
    <xdr:to>
      <xdr:col>13</xdr:col>
      <xdr:colOff>323850</xdr:colOff>
      <xdr:row>14</xdr:row>
      <xdr:rowOff>9525</xdr:rowOff>
    </xdr:to>
    <xdr:sp>
      <xdr:nvSpPr>
        <xdr:cNvPr id="13" name="Line 14"/>
        <xdr:cNvSpPr>
          <a:spLocks/>
        </xdr:cNvSpPr>
      </xdr:nvSpPr>
      <xdr:spPr>
        <a:xfrm>
          <a:off x="7553325" y="14573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15</xdr:row>
      <xdr:rowOff>0</xdr:rowOff>
    </xdr:from>
    <xdr:to>
      <xdr:col>13</xdr:col>
      <xdr:colOff>333375</xdr:colOff>
      <xdr:row>20</xdr:row>
      <xdr:rowOff>0</xdr:rowOff>
    </xdr:to>
    <xdr:sp>
      <xdr:nvSpPr>
        <xdr:cNvPr id="14" name="Line 15"/>
        <xdr:cNvSpPr>
          <a:spLocks/>
        </xdr:cNvSpPr>
      </xdr:nvSpPr>
      <xdr:spPr>
        <a:xfrm>
          <a:off x="7562850" y="24860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21</xdr:row>
      <xdr:rowOff>9525</xdr:rowOff>
    </xdr:from>
    <xdr:to>
      <xdr:col>13</xdr:col>
      <xdr:colOff>314325</xdr:colOff>
      <xdr:row>26</xdr:row>
      <xdr:rowOff>19050</xdr:rowOff>
    </xdr:to>
    <xdr:sp>
      <xdr:nvSpPr>
        <xdr:cNvPr id="15" name="Line 16"/>
        <xdr:cNvSpPr>
          <a:spLocks/>
        </xdr:cNvSpPr>
      </xdr:nvSpPr>
      <xdr:spPr>
        <a:xfrm>
          <a:off x="7543800" y="35242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27</xdr:row>
      <xdr:rowOff>0</xdr:rowOff>
    </xdr:from>
    <xdr:to>
      <xdr:col>13</xdr:col>
      <xdr:colOff>314325</xdr:colOff>
      <xdr:row>31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7543800" y="45434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9</xdr:row>
      <xdr:rowOff>28575</xdr:rowOff>
    </xdr:from>
    <xdr:to>
      <xdr:col>16</xdr:col>
      <xdr:colOff>314325</xdr:colOff>
      <xdr:row>14</xdr:row>
      <xdr:rowOff>9525</xdr:rowOff>
    </xdr:to>
    <xdr:sp>
      <xdr:nvSpPr>
        <xdr:cNvPr id="17" name="Line 18"/>
        <xdr:cNvSpPr>
          <a:spLocks/>
        </xdr:cNvSpPr>
      </xdr:nvSpPr>
      <xdr:spPr>
        <a:xfrm>
          <a:off x="9515475" y="14859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15</xdr:row>
      <xdr:rowOff>0</xdr:rowOff>
    </xdr:from>
    <xdr:to>
      <xdr:col>16</xdr:col>
      <xdr:colOff>295275</xdr:colOff>
      <xdr:row>19</xdr:row>
      <xdr:rowOff>161925</xdr:rowOff>
    </xdr:to>
    <xdr:sp>
      <xdr:nvSpPr>
        <xdr:cNvPr id="18" name="Line 19"/>
        <xdr:cNvSpPr>
          <a:spLocks/>
        </xdr:cNvSpPr>
      </xdr:nvSpPr>
      <xdr:spPr>
        <a:xfrm>
          <a:off x="9496425" y="24860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21</xdr:row>
      <xdr:rowOff>28575</xdr:rowOff>
    </xdr:from>
    <xdr:to>
      <xdr:col>16</xdr:col>
      <xdr:colOff>295275</xdr:colOff>
      <xdr:row>26</xdr:row>
      <xdr:rowOff>9525</xdr:rowOff>
    </xdr:to>
    <xdr:sp>
      <xdr:nvSpPr>
        <xdr:cNvPr id="19" name="Line 20"/>
        <xdr:cNvSpPr>
          <a:spLocks/>
        </xdr:cNvSpPr>
      </xdr:nvSpPr>
      <xdr:spPr>
        <a:xfrm>
          <a:off x="9496425" y="3543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27</xdr:row>
      <xdr:rowOff>0</xdr:rowOff>
    </xdr:from>
    <xdr:to>
      <xdr:col>16</xdr:col>
      <xdr:colOff>285750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>
          <a:off x="9486900" y="45434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9</xdr:row>
      <xdr:rowOff>28575</xdr:rowOff>
    </xdr:from>
    <xdr:to>
      <xdr:col>19</xdr:col>
      <xdr:colOff>295275</xdr:colOff>
      <xdr:row>14</xdr:row>
      <xdr:rowOff>9525</xdr:rowOff>
    </xdr:to>
    <xdr:sp>
      <xdr:nvSpPr>
        <xdr:cNvPr id="21" name="Line 22"/>
        <xdr:cNvSpPr>
          <a:spLocks/>
        </xdr:cNvSpPr>
      </xdr:nvSpPr>
      <xdr:spPr>
        <a:xfrm>
          <a:off x="11468100" y="14859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28575</xdr:rowOff>
    </xdr:from>
    <xdr:to>
      <xdr:col>19</xdr:col>
      <xdr:colOff>314325</xdr:colOff>
      <xdr:row>20</xdr:row>
      <xdr:rowOff>9525</xdr:rowOff>
    </xdr:to>
    <xdr:sp>
      <xdr:nvSpPr>
        <xdr:cNvPr id="22" name="Line 23"/>
        <xdr:cNvSpPr>
          <a:spLocks/>
        </xdr:cNvSpPr>
      </xdr:nvSpPr>
      <xdr:spPr>
        <a:xfrm>
          <a:off x="11487150" y="25146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21</xdr:row>
      <xdr:rowOff>9525</xdr:rowOff>
    </xdr:from>
    <xdr:to>
      <xdr:col>19</xdr:col>
      <xdr:colOff>314325</xdr:colOff>
      <xdr:row>25</xdr:row>
      <xdr:rowOff>161925</xdr:rowOff>
    </xdr:to>
    <xdr:sp>
      <xdr:nvSpPr>
        <xdr:cNvPr id="23" name="Line 24"/>
        <xdr:cNvSpPr>
          <a:spLocks/>
        </xdr:cNvSpPr>
      </xdr:nvSpPr>
      <xdr:spPr>
        <a:xfrm>
          <a:off x="11487150" y="35242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27</xdr:row>
      <xdr:rowOff>9525</xdr:rowOff>
    </xdr:from>
    <xdr:to>
      <xdr:col>19</xdr:col>
      <xdr:colOff>314325</xdr:colOff>
      <xdr:row>32</xdr:row>
      <xdr:rowOff>0</xdr:rowOff>
    </xdr:to>
    <xdr:sp>
      <xdr:nvSpPr>
        <xdr:cNvPr id="24" name="Line 25"/>
        <xdr:cNvSpPr>
          <a:spLocks/>
        </xdr:cNvSpPr>
      </xdr:nvSpPr>
      <xdr:spPr>
        <a:xfrm>
          <a:off x="11487150" y="4552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9</xdr:row>
      <xdr:rowOff>0</xdr:rowOff>
    </xdr:from>
    <xdr:to>
      <xdr:col>22</xdr:col>
      <xdr:colOff>314325</xdr:colOff>
      <xdr:row>14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13458825" y="14573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15</xdr:row>
      <xdr:rowOff>38100</xdr:rowOff>
    </xdr:from>
    <xdr:to>
      <xdr:col>22</xdr:col>
      <xdr:colOff>314325</xdr:colOff>
      <xdr:row>20</xdr:row>
      <xdr:rowOff>9525</xdr:rowOff>
    </xdr:to>
    <xdr:sp>
      <xdr:nvSpPr>
        <xdr:cNvPr id="26" name="Line 27"/>
        <xdr:cNvSpPr>
          <a:spLocks/>
        </xdr:cNvSpPr>
      </xdr:nvSpPr>
      <xdr:spPr>
        <a:xfrm>
          <a:off x="13458825" y="252412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21</xdr:row>
      <xdr:rowOff>28575</xdr:rowOff>
    </xdr:from>
    <xdr:to>
      <xdr:col>22</xdr:col>
      <xdr:colOff>314325</xdr:colOff>
      <xdr:row>26</xdr:row>
      <xdr:rowOff>9525</xdr:rowOff>
    </xdr:to>
    <xdr:sp>
      <xdr:nvSpPr>
        <xdr:cNvPr id="27" name="Line 28"/>
        <xdr:cNvSpPr>
          <a:spLocks/>
        </xdr:cNvSpPr>
      </xdr:nvSpPr>
      <xdr:spPr>
        <a:xfrm>
          <a:off x="13458825" y="35433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27</xdr:row>
      <xdr:rowOff>28575</xdr:rowOff>
    </xdr:from>
    <xdr:to>
      <xdr:col>22</xdr:col>
      <xdr:colOff>314325</xdr:colOff>
      <xdr:row>32</xdr:row>
      <xdr:rowOff>9525</xdr:rowOff>
    </xdr:to>
    <xdr:sp>
      <xdr:nvSpPr>
        <xdr:cNvPr id="28" name="Line 29"/>
        <xdr:cNvSpPr>
          <a:spLocks/>
        </xdr:cNvSpPr>
      </xdr:nvSpPr>
      <xdr:spPr>
        <a:xfrm>
          <a:off x="13458825" y="45720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9</xdr:row>
      <xdr:rowOff>0</xdr:rowOff>
    </xdr:from>
    <xdr:to>
      <xdr:col>25</xdr:col>
      <xdr:colOff>295275</xdr:colOff>
      <xdr:row>13</xdr:row>
      <xdr:rowOff>161925</xdr:rowOff>
    </xdr:to>
    <xdr:sp>
      <xdr:nvSpPr>
        <xdr:cNvPr id="29" name="Line 30"/>
        <xdr:cNvSpPr>
          <a:spLocks/>
        </xdr:cNvSpPr>
      </xdr:nvSpPr>
      <xdr:spPr>
        <a:xfrm>
          <a:off x="15411450" y="14573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15</xdr:row>
      <xdr:rowOff>28575</xdr:rowOff>
    </xdr:from>
    <xdr:to>
      <xdr:col>25</xdr:col>
      <xdr:colOff>295275</xdr:colOff>
      <xdr:row>20</xdr:row>
      <xdr:rowOff>9525</xdr:rowOff>
    </xdr:to>
    <xdr:sp>
      <xdr:nvSpPr>
        <xdr:cNvPr id="30" name="Line 31"/>
        <xdr:cNvSpPr>
          <a:spLocks/>
        </xdr:cNvSpPr>
      </xdr:nvSpPr>
      <xdr:spPr>
        <a:xfrm>
          <a:off x="15411450" y="25146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21</xdr:row>
      <xdr:rowOff>28575</xdr:rowOff>
    </xdr:from>
    <xdr:to>
      <xdr:col>25</xdr:col>
      <xdr:colOff>285750</xdr:colOff>
      <xdr:row>26</xdr:row>
      <xdr:rowOff>19050</xdr:rowOff>
    </xdr:to>
    <xdr:sp>
      <xdr:nvSpPr>
        <xdr:cNvPr id="31" name="Line 32"/>
        <xdr:cNvSpPr>
          <a:spLocks/>
        </xdr:cNvSpPr>
      </xdr:nvSpPr>
      <xdr:spPr>
        <a:xfrm>
          <a:off x="15401925" y="35433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27</xdr:row>
      <xdr:rowOff>9525</xdr:rowOff>
    </xdr:from>
    <xdr:to>
      <xdr:col>25</xdr:col>
      <xdr:colOff>285750</xdr:colOff>
      <xdr:row>32</xdr:row>
      <xdr:rowOff>0</xdr:rowOff>
    </xdr:to>
    <xdr:sp>
      <xdr:nvSpPr>
        <xdr:cNvPr id="32" name="Line 33"/>
        <xdr:cNvSpPr>
          <a:spLocks/>
        </xdr:cNvSpPr>
      </xdr:nvSpPr>
      <xdr:spPr>
        <a:xfrm>
          <a:off x="15401925" y="4552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85725</xdr:rowOff>
    </xdr:from>
    <xdr:to>
      <xdr:col>4</xdr:col>
      <xdr:colOff>409575</xdr:colOff>
      <xdr:row>3</xdr:row>
      <xdr:rowOff>85725</xdr:rowOff>
    </xdr:to>
    <xdr:sp>
      <xdr:nvSpPr>
        <xdr:cNvPr id="33" name="Line 34"/>
        <xdr:cNvSpPr>
          <a:spLocks/>
        </xdr:cNvSpPr>
      </xdr:nvSpPr>
      <xdr:spPr>
        <a:xfrm>
          <a:off x="742950" y="67627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</xdr:row>
      <xdr:rowOff>85725</xdr:rowOff>
    </xdr:from>
    <xdr:to>
      <xdr:col>4</xdr:col>
      <xdr:colOff>390525</xdr:colOff>
      <xdr:row>4</xdr:row>
      <xdr:rowOff>85725</xdr:rowOff>
    </xdr:to>
    <xdr:sp>
      <xdr:nvSpPr>
        <xdr:cNvPr id="34" name="Line 35"/>
        <xdr:cNvSpPr>
          <a:spLocks/>
        </xdr:cNvSpPr>
      </xdr:nvSpPr>
      <xdr:spPr>
        <a:xfrm>
          <a:off x="742950" y="847725"/>
          <a:ext cx="96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33</xdr:row>
      <xdr:rowOff>9525</xdr:rowOff>
    </xdr:from>
    <xdr:to>
      <xdr:col>4</xdr:col>
      <xdr:colOff>285750</xdr:colOff>
      <xdr:row>38</xdr:row>
      <xdr:rowOff>0</xdr:rowOff>
    </xdr:to>
    <xdr:sp>
      <xdr:nvSpPr>
        <xdr:cNvPr id="35" name="Line 36"/>
        <xdr:cNvSpPr>
          <a:spLocks/>
        </xdr:cNvSpPr>
      </xdr:nvSpPr>
      <xdr:spPr>
        <a:xfrm>
          <a:off x="1600200" y="55816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33</xdr:row>
      <xdr:rowOff>9525</xdr:rowOff>
    </xdr:from>
    <xdr:to>
      <xdr:col>7</xdr:col>
      <xdr:colOff>247650</xdr:colOff>
      <xdr:row>38</xdr:row>
      <xdr:rowOff>28575</xdr:rowOff>
    </xdr:to>
    <xdr:sp>
      <xdr:nvSpPr>
        <xdr:cNvPr id="36" name="Line 37"/>
        <xdr:cNvSpPr>
          <a:spLocks/>
        </xdr:cNvSpPr>
      </xdr:nvSpPr>
      <xdr:spPr>
        <a:xfrm>
          <a:off x="3533775" y="55816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33</xdr:row>
      <xdr:rowOff>0</xdr:rowOff>
    </xdr:from>
    <xdr:to>
      <xdr:col>10</xdr:col>
      <xdr:colOff>276225</xdr:colOff>
      <xdr:row>38</xdr:row>
      <xdr:rowOff>19050</xdr:rowOff>
    </xdr:to>
    <xdr:sp>
      <xdr:nvSpPr>
        <xdr:cNvPr id="37" name="Line 38"/>
        <xdr:cNvSpPr>
          <a:spLocks/>
        </xdr:cNvSpPr>
      </xdr:nvSpPr>
      <xdr:spPr>
        <a:xfrm>
          <a:off x="5534025" y="55721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33</xdr:row>
      <xdr:rowOff>38100</xdr:rowOff>
    </xdr:from>
    <xdr:to>
      <xdr:col>13</xdr:col>
      <xdr:colOff>314325</xdr:colOff>
      <xdr:row>38</xdr:row>
      <xdr:rowOff>38100</xdr:rowOff>
    </xdr:to>
    <xdr:sp>
      <xdr:nvSpPr>
        <xdr:cNvPr id="38" name="Line 39"/>
        <xdr:cNvSpPr>
          <a:spLocks/>
        </xdr:cNvSpPr>
      </xdr:nvSpPr>
      <xdr:spPr>
        <a:xfrm>
          <a:off x="7543800" y="56102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33</xdr:row>
      <xdr:rowOff>38100</xdr:rowOff>
    </xdr:from>
    <xdr:to>
      <xdr:col>16</xdr:col>
      <xdr:colOff>285750</xdr:colOff>
      <xdr:row>38</xdr:row>
      <xdr:rowOff>0</xdr:rowOff>
    </xdr:to>
    <xdr:sp>
      <xdr:nvSpPr>
        <xdr:cNvPr id="39" name="Line 40"/>
        <xdr:cNvSpPr>
          <a:spLocks/>
        </xdr:cNvSpPr>
      </xdr:nvSpPr>
      <xdr:spPr>
        <a:xfrm>
          <a:off x="9486900" y="5610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33</xdr:row>
      <xdr:rowOff>9525</xdr:rowOff>
    </xdr:from>
    <xdr:to>
      <xdr:col>19</xdr:col>
      <xdr:colOff>314325</xdr:colOff>
      <xdr:row>38</xdr:row>
      <xdr:rowOff>0</xdr:rowOff>
    </xdr:to>
    <xdr:sp>
      <xdr:nvSpPr>
        <xdr:cNvPr id="40" name="Line 41"/>
        <xdr:cNvSpPr>
          <a:spLocks/>
        </xdr:cNvSpPr>
      </xdr:nvSpPr>
      <xdr:spPr>
        <a:xfrm>
          <a:off x="11487150" y="55816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33</xdr:row>
      <xdr:rowOff>28575</xdr:rowOff>
    </xdr:from>
    <xdr:to>
      <xdr:col>22</xdr:col>
      <xdr:colOff>314325</xdr:colOff>
      <xdr:row>38</xdr:row>
      <xdr:rowOff>19050</xdr:rowOff>
    </xdr:to>
    <xdr:sp>
      <xdr:nvSpPr>
        <xdr:cNvPr id="41" name="Line 42"/>
        <xdr:cNvSpPr>
          <a:spLocks/>
        </xdr:cNvSpPr>
      </xdr:nvSpPr>
      <xdr:spPr>
        <a:xfrm>
          <a:off x="13458825" y="56007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33</xdr:row>
      <xdr:rowOff>28575</xdr:rowOff>
    </xdr:from>
    <xdr:to>
      <xdr:col>25</xdr:col>
      <xdr:colOff>285750</xdr:colOff>
      <xdr:row>38</xdr:row>
      <xdr:rowOff>9525</xdr:rowOff>
    </xdr:to>
    <xdr:sp>
      <xdr:nvSpPr>
        <xdr:cNvPr id="42" name="Line 43"/>
        <xdr:cNvSpPr>
          <a:spLocks/>
        </xdr:cNvSpPr>
      </xdr:nvSpPr>
      <xdr:spPr>
        <a:xfrm>
          <a:off x="15401925" y="56007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39</xdr:row>
      <xdr:rowOff>0</xdr:rowOff>
    </xdr:from>
    <xdr:to>
      <xdr:col>4</xdr:col>
      <xdr:colOff>285750</xdr:colOff>
      <xdr:row>43</xdr:row>
      <xdr:rowOff>161925</xdr:rowOff>
    </xdr:to>
    <xdr:sp>
      <xdr:nvSpPr>
        <xdr:cNvPr id="43" name="Line 44"/>
        <xdr:cNvSpPr>
          <a:spLocks/>
        </xdr:cNvSpPr>
      </xdr:nvSpPr>
      <xdr:spPr>
        <a:xfrm>
          <a:off x="1600200" y="66008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9525</xdr:rowOff>
    </xdr:from>
    <xdr:to>
      <xdr:col>7</xdr:col>
      <xdr:colOff>266700</xdr:colOff>
      <xdr:row>43</xdr:row>
      <xdr:rowOff>152400</xdr:rowOff>
    </xdr:to>
    <xdr:sp>
      <xdr:nvSpPr>
        <xdr:cNvPr id="44" name="Line 45"/>
        <xdr:cNvSpPr>
          <a:spLocks/>
        </xdr:cNvSpPr>
      </xdr:nvSpPr>
      <xdr:spPr>
        <a:xfrm>
          <a:off x="3552825" y="66103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39</xdr:row>
      <xdr:rowOff>0</xdr:rowOff>
    </xdr:from>
    <xdr:to>
      <xdr:col>10</xdr:col>
      <xdr:colOff>285750</xdr:colOff>
      <xdr:row>44</xdr:row>
      <xdr:rowOff>19050</xdr:rowOff>
    </xdr:to>
    <xdr:sp>
      <xdr:nvSpPr>
        <xdr:cNvPr id="45" name="Line 46"/>
        <xdr:cNvSpPr>
          <a:spLocks/>
        </xdr:cNvSpPr>
      </xdr:nvSpPr>
      <xdr:spPr>
        <a:xfrm>
          <a:off x="5543550" y="66008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39</xdr:row>
      <xdr:rowOff>0</xdr:rowOff>
    </xdr:from>
    <xdr:to>
      <xdr:col>13</xdr:col>
      <xdr:colOff>314325</xdr:colOff>
      <xdr:row>44</xdr:row>
      <xdr:rowOff>0</xdr:rowOff>
    </xdr:to>
    <xdr:sp>
      <xdr:nvSpPr>
        <xdr:cNvPr id="46" name="Line 47"/>
        <xdr:cNvSpPr>
          <a:spLocks/>
        </xdr:cNvSpPr>
      </xdr:nvSpPr>
      <xdr:spPr>
        <a:xfrm>
          <a:off x="7543800" y="66008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39</xdr:row>
      <xdr:rowOff>28575</xdr:rowOff>
    </xdr:from>
    <xdr:to>
      <xdr:col>16</xdr:col>
      <xdr:colOff>276225</xdr:colOff>
      <xdr:row>44</xdr:row>
      <xdr:rowOff>0</xdr:rowOff>
    </xdr:to>
    <xdr:sp>
      <xdr:nvSpPr>
        <xdr:cNvPr id="47" name="Line 48"/>
        <xdr:cNvSpPr>
          <a:spLocks/>
        </xdr:cNvSpPr>
      </xdr:nvSpPr>
      <xdr:spPr>
        <a:xfrm>
          <a:off x="9477375" y="6629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39</xdr:row>
      <xdr:rowOff>28575</xdr:rowOff>
    </xdr:from>
    <xdr:to>
      <xdr:col>19</xdr:col>
      <xdr:colOff>295275</xdr:colOff>
      <xdr:row>44</xdr:row>
      <xdr:rowOff>0</xdr:rowOff>
    </xdr:to>
    <xdr:sp>
      <xdr:nvSpPr>
        <xdr:cNvPr id="48" name="Line 49"/>
        <xdr:cNvSpPr>
          <a:spLocks/>
        </xdr:cNvSpPr>
      </xdr:nvSpPr>
      <xdr:spPr>
        <a:xfrm>
          <a:off x="11468100" y="6629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39</xdr:row>
      <xdr:rowOff>0</xdr:rowOff>
    </xdr:from>
    <xdr:to>
      <xdr:col>22</xdr:col>
      <xdr:colOff>295275</xdr:colOff>
      <xdr:row>44</xdr:row>
      <xdr:rowOff>0</xdr:rowOff>
    </xdr:to>
    <xdr:sp>
      <xdr:nvSpPr>
        <xdr:cNvPr id="49" name="Line 50"/>
        <xdr:cNvSpPr>
          <a:spLocks/>
        </xdr:cNvSpPr>
      </xdr:nvSpPr>
      <xdr:spPr>
        <a:xfrm>
          <a:off x="13439775" y="66008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39</xdr:row>
      <xdr:rowOff>28575</xdr:rowOff>
    </xdr:from>
    <xdr:to>
      <xdr:col>25</xdr:col>
      <xdr:colOff>295275</xdr:colOff>
      <xdr:row>44</xdr:row>
      <xdr:rowOff>0</xdr:rowOff>
    </xdr:to>
    <xdr:sp>
      <xdr:nvSpPr>
        <xdr:cNvPr id="50" name="Line 51"/>
        <xdr:cNvSpPr>
          <a:spLocks/>
        </xdr:cNvSpPr>
      </xdr:nvSpPr>
      <xdr:spPr>
        <a:xfrm>
          <a:off x="15411450" y="66294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45</xdr:row>
      <xdr:rowOff>28575</xdr:rowOff>
    </xdr:from>
    <xdr:to>
      <xdr:col>4</xdr:col>
      <xdr:colOff>314325</xdr:colOff>
      <xdr:row>50</xdr:row>
      <xdr:rowOff>19050</xdr:rowOff>
    </xdr:to>
    <xdr:sp>
      <xdr:nvSpPr>
        <xdr:cNvPr id="51" name="Line 52"/>
        <xdr:cNvSpPr>
          <a:spLocks/>
        </xdr:cNvSpPr>
      </xdr:nvSpPr>
      <xdr:spPr>
        <a:xfrm>
          <a:off x="1628775" y="76581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51</xdr:row>
      <xdr:rowOff>28575</xdr:rowOff>
    </xdr:from>
    <xdr:to>
      <xdr:col>4</xdr:col>
      <xdr:colOff>285750</xdr:colOff>
      <xdr:row>56</xdr:row>
      <xdr:rowOff>9525</xdr:rowOff>
    </xdr:to>
    <xdr:sp>
      <xdr:nvSpPr>
        <xdr:cNvPr id="52" name="Line 53"/>
        <xdr:cNvSpPr>
          <a:spLocks/>
        </xdr:cNvSpPr>
      </xdr:nvSpPr>
      <xdr:spPr>
        <a:xfrm>
          <a:off x="1600200" y="8686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57</xdr:row>
      <xdr:rowOff>28575</xdr:rowOff>
    </xdr:from>
    <xdr:to>
      <xdr:col>4</xdr:col>
      <xdr:colOff>266700</xdr:colOff>
      <xdr:row>62</xdr:row>
      <xdr:rowOff>19050</xdr:rowOff>
    </xdr:to>
    <xdr:sp>
      <xdr:nvSpPr>
        <xdr:cNvPr id="53" name="Line 54"/>
        <xdr:cNvSpPr>
          <a:spLocks/>
        </xdr:cNvSpPr>
      </xdr:nvSpPr>
      <xdr:spPr>
        <a:xfrm>
          <a:off x="1581150" y="97155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63</xdr:row>
      <xdr:rowOff>38100</xdr:rowOff>
    </xdr:from>
    <xdr:to>
      <xdr:col>4</xdr:col>
      <xdr:colOff>276225</xdr:colOff>
      <xdr:row>68</xdr:row>
      <xdr:rowOff>38100</xdr:rowOff>
    </xdr:to>
    <xdr:sp>
      <xdr:nvSpPr>
        <xdr:cNvPr id="54" name="Line 55"/>
        <xdr:cNvSpPr>
          <a:spLocks/>
        </xdr:cNvSpPr>
      </xdr:nvSpPr>
      <xdr:spPr>
        <a:xfrm>
          <a:off x="1590675" y="107537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45</xdr:row>
      <xdr:rowOff>9525</xdr:rowOff>
    </xdr:from>
    <xdr:to>
      <xdr:col>7</xdr:col>
      <xdr:colOff>276225</xdr:colOff>
      <xdr:row>49</xdr:row>
      <xdr:rowOff>161925</xdr:rowOff>
    </xdr:to>
    <xdr:sp>
      <xdr:nvSpPr>
        <xdr:cNvPr id="55" name="Line 56"/>
        <xdr:cNvSpPr>
          <a:spLocks/>
        </xdr:cNvSpPr>
      </xdr:nvSpPr>
      <xdr:spPr>
        <a:xfrm>
          <a:off x="3562350" y="7639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51</xdr:row>
      <xdr:rowOff>28575</xdr:rowOff>
    </xdr:from>
    <xdr:to>
      <xdr:col>7</xdr:col>
      <xdr:colOff>285750</xdr:colOff>
      <xdr:row>56</xdr:row>
      <xdr:rowOff>9525</xdr:rowOff>
    </xdr:to>
    <xdr:sp>
      <xdr:nvSpPr>
        <xdr:cNvPr id="56" name="Line 57"/>
        <xdr:cNvSpPr>
          <a:spLocks/>
        </xdr:cNvSpPr>
      </xdr:nvSpPr>
      <xdr:spPr>
        <a:xfrm>
          <a:off x="3571875" y="8686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57</xdr:row>
      <xdr:rowOff>9525</xdr:rowOff>
    </xdr:from>
    <xdr:to>
      <xdr:col>7</xdr:col>
      <xdr:colOff>295275</xdr:colOff>
      <xdr:row>62</xdr:row>
      <xdr:rowOff>9525</xdr:rowOff>
    </xdr:to>
    <xdr:sp>
      <xdr:nvSpPr>
        <xdr:cNvPr id="57" name="Line 58"/>
        <xdr:cNvSpPr>
          <a:spLocks/>
        </xdr:cNvSpPr>
      </xdr:nvSpPr>
      <xdr:spPr>
        <a:xfrm>
          <a:off x="3581400" y="96964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45</xdr:row>
      <xdr:rowOff>28575</xdr:rowOff>
    </xdr:from>
    <xdr:to>
      <xdr:col>10</xdr:col>
      <xdr:colOff>285750</xdr:colOff>
      <xdr:row>50</xdr:row>
      <xdr:rowOff>19050</xdr:rowOff>
    </xdr:to>
    <xdr:sp>
      <xdr:nvSpPr>
        <xdr:cNvPr id="58" name="Line 59"/>
        <xdr:cNvSpPr>
          <a:spLocks/>
        </xdr:cNvSpPr>
      </xdr:nvSpPr>
      <xdr:spPr>
        <a:xfrm>
          <a:off x="5543550" y="76581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51</xdr:row>
      <xdr:rowOff>38100</xdr:rowOff>
    </xdr:from>
    <xdr:to>
      <xdr:col>10</xdr:col>
      <xdr:colOff>276225</xdr:colOff>
      <xdr:row>56</xdr:row>
      <xdr:rowOff>28575</xdr:rowOff>
    </xdr:to>
    <xdr:sp>
      <xdr:nvSpPr>
        <xdr:cNvPr id="59" name="Line 60"/>
        <xdr:cNvSpPr>
          <a:spLocks/>
        </xdr:cNvSpPr>
      </xdr:nvSpPr>
      <xdr:spPr>
        <a:xfrm>
          <a:off x="5534025" y="86963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56</xdr:row>
      <xdr:rowOff>152400</xdr:rowOff>
    </xdr:from>
    <xdr:to>
      <xdr:col>10</xdr:col>
      <xdr:colOff>276225</xdr:colOff>
      <xdr:row>61</xdr:row>
      <xdr:rowOff>142875</xdr:rowOff>
    </xdr:to>
    <xdr:sp>
      <xdr:nvSpPr>
        <xdr:cNvPr id="60" name="Line 61"/>
        <xdr:cNvSpPr>
          <a:spLocks/>
        </xdr:cNvSpPr>
      </xdr:nvSpPr>
      <xdr:spPr>
        <a:xfrm>
          <a:off x="5534025" y="96678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45</xdr:row>
      <xdr:rowOff>0</xdr:rowOff>
    </xdr:from>
    <xdr:to>
      <xdr:col>13</xdr:col>
      <xdr:colOff>314325</xdr:colOff>
      <xdr:row>50</xdr:row>
      <xdr:rowOff>0</xdr:rowOff>
    </xdr:to>
    <xdr:sp>
      <xdr:nvSpPr>
        <xdr:cNvPr id="61" name="Line 62"/>
        <xdr:cNvSpPr>
          <a:spLocks/>
        </xdr:cNvSpPr>
      </xdr:nvSpPr>
      <xdr:spPr>
        <a:xfrm>
          <a:off x="7543800" y="76295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51</xdr:row>
      <xdr:rowOff>9525</xdr:rowOff>
    </xdr:from>
    <xdr:to>
      <xdr:col>13</xdr:col>
      <xdr:colOff>295275</xdr:colOff>
      <xdr:row>56</xdr:row>
      <xdr:rowOff>9525</xdr:rowOff>
    </xdr:to>
    <xdr:sp>
      <xdr:nvSpPr>
        <xdr:cNvPr id="62" name="Line 63"/>
        <xdr:cNvSpPr>
          <a:spLocks/>
        </xdr:cNvSpPr>
      </xdr:nvSpPr>
      <xdr:spPr>
        <a:xfrm>
          <a:off x="7524750" y="8667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57</xdr:row>
      <xdr:rowOff>0</xdr:rowOff>
    </xdr:from>
    <xdr:to>
      <xdr:col>13</xdr:col>
      <xdr:colOff>323850</xdr:colOff>
      <xdr:row>61</xdr:row>
      <xdr:rowOff>161925</xdr:rowOff>
    </xdr:to>
    <xdr:sp>
      <xdr:nvSpPr>
        <xdr:cNvPr id="63" name="Line 64"/>
        <xdr:cNvSpPr>
          <a:spLocks/>
        </xdr:cNvSpPr>
      </xdr:nvSpPr>
      <xdr:spPr>
        <a:xfrm>
          <a:off x="7553325" y="96869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45</xdr:row>
      <xdr:rowOff>9525</xdr:rowOff>
    </xdr:from>
    <xdr:to>
      <xdr:col>16</xdr:col>
      <xdr:colOff>285750</xdr:colOff>
      <xdr:row>50</xdr:row>
      <xdr:rowOff>9525</xdr:rowOff>
    </xdr:to>
    <xdr:sp>
      <xdr:nvSpPr>
        <xdr:cNvPr id="64" name="Line 65"/>
        <xdr:cNvSpPr>
          <a:spLocks/>
        </xdr:cNvSpPr>
      </xdr:nvSpPr>
      <xdr:spPr>
        <a:xfrm>
          <a:off x="9486900" y="76390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51</xdr:row>
      <xdr:rowOff>28575</xdr:rowOff>
    </xdr:from>
    <xdr:to>
      <xdr:col>16</xdr:col>
      <xdr:colOff>285750</xdr:colOff>
      <xdr:row>56</xdr:row>
      <xdr:rowOff>19050</xdr:rowOff>
    </xdr:to>
    <xdr:sp>
      <xdr:nvSpPr>
        <xdr:cNvPr id="65" name="Line 66"/>
        <xdr:cNvSpPr>
          <a:spLocks/>
        </xdr:cNvSpPr>
      </xdr:nvSpPr>
      <xdr:spPr>
        <a:xfrm>
          <a:off x="9486900" y="86868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57</xdr:row>
      <xdr:rowOff>9525</xdr:rowOff>
    </xdr:from>
    <xdr:to>
      <xdr:col>16</xdr:col>
      <xdr:colOff>295275</xdr:colOff>
      <xdr:row>61</xdr:row>
      <xdr:rowOff>161925</xdr:rowOff>
    </xdr:to>
    <xdr:sp>
      <xdr:nvSpPr>
        <xdr:cNvPr id="66" name="Line 67"/>
        <xdr:cNvSpPr>
          <a:spLocks/>
        </xdr:cNvSpPr>
      </xdr:nvSpPr>
      <xdr:spPr>
        <a:xfrm>
          <a:off x="9496425" y="96964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63</xdr:row>
      <xdr:rowOff>9525</xdr:rowOff>
    </xdr:from>
    <xdr:to>
      <xdr:col>7</xdr:col>
      <xdr:colOff>295275</xdr:colOff>
      <xdr:row>68</xdr:row>
      <xdr:rowOff>9525</xdr:rowOff>
    </xdr:to>
    <xdr:sp>
      <xdr:nvSpPr>
        <xdr:cNvPr id="67" name="Line 68"/>
        <xdr:cNvSpPr>
          <a:spLocks/>
        </xdr:cNvSpPr>
      </xdr:nvSpPr>
      <xdr:spPr>
        <a:xfrm>
          <a:off x="3581400" y="107251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63</xdr:row>
      <xdr:rowOff>0</xdr:rowOff>
    </xdr:from>
    <xdr:to>
      <xdr:col>10</xdr:col>
      <xdr:colOff>276225</xdr:colOff>
      <xdr:row>67</xdr:row>
      <xdr:rowOff>161925</xdr:rowOff>
    </xdr:to>
    <xdr:sp>
      <xdr:nvSpPr>
        <xdr:cNvPr id="68" name="Line 69"/>
        <xdr:cNvSpPr>
          <a:spLocks/>
        </xdr:cNvSpPr>
      </xdr:nvSpPr>
      <xdr:spPr>
        <a:xfrm>
          <a:off x="5534025" y="107156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63</xdr:row>
      <xdr:rowOff>0</xdr:rowOff>
    </xdr:from>
    <xdr:to>
      <xdr:col>13</xdr:col>
      <xdr:colOff>314325</xdr:colOff>
      <xdr:row>68</xdr:row>
      <xdr:rowOff>9525</xdr:rowOff>
    </xdr:to>
    <xdr:sp>
      <xdr:nvSpPr>
        <xdr:cNvPr id="69" name="Line 70"/>
        <xdr:cNvSpPr>
          <a:spLocks/>
        </xdr:cNvSpPr>
      </xdr:nvSpPr>
      <xdr:spPr>
        <a:xfrm>
          <a:off x="7543800" y="107156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63</xdr:row>
      <xdr:rowOff>0</xdr:rowOff>
    </xdr:from>
    <xdr:to>
      <xdr:col>16</xdr:col>
      <xdr:colOff>314325</xdr:colOff>
      <xdr:row>68</xdr:row>
      <xdr:rowOff>0</xdr:rowOff>
    </xdr:to>
    <xdr:sp>
      <xdr:nvSpPr>
        <xdr:cNvPr id="70" name="Line 71"/>
        <xdr:cNvSpPr>
          <a:spLocks/>
        </xdr:cNvSpPr>
      </xdr:nvSpPr>
      <xdr:spPr>
        <a:xfrm>
          <a:off x="9515475" y="10715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45</xdr:row>
      <xdr:rowOff>0</xdr:rowOff>
    </xdr:from>
    <xdr:to>
      <xdr:col>19</xdr:col>
      <xdr:colOff>285750</xdr:colOff>
      <xdr:row>50</xdr:row>
      <xdr:rowOff>0</xdr:rowOff>
    </xdr:to>
    <xdr:sp>
      <xdr:nvSpPr>
        <xdr:cNvPr id="71" name="Line 72"/>
        <xdr:cNvSpPr>
          <a:spLocks/>
        </xdr:cNvSpPr>
      </xdr:nvSpPr>
      <xdr:spPr>
        <a:xfrm>
          <a:off x="11458575" y="76295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51</xdr:row>
      <xdr:rowOff>9525</xdr:rowOff>
    </xdr:from>
    <xdr:to>
      <xdr:col>19</xdr:col>
      <xdr:colOff>295275</xdr:colOff>
      <xdr:row>56</xdr:row>
      <xdr:rowOff>9525</xdr:rowOff>
    </xdr:to>
    <xdr:sp>
      <xdr:nvSpPr>
        <xdr:cNvPr id="72" name="Line 73"/>
        <xdr:cNvSpPr>
          <a:spLocks/>
        </xdr:cNvSpPr>
      </xdr:nvSpPr>
      <xdr:spPr>
        <a:xfrm flipH="1">
          <a:off x="11468100" y="86677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57</xdr:row>
      <xdr:rowOff>28575</xdr:rowOff>
    </xdr:from>
    <xdr:to>
      <xdr:col>19</xdr:col>
      <xdr:colOff>295275</xdr:colOff>
      <xdr:row>62</xdr:row>
      <xdr:rowOff>28575</xdr:rowOff>
    </xdr:to>
    <xdr:sp>
      <xdr:nvSpPr>
        <xdr:cNvPr id="73" name="Line 74"/>
        <xdr:cNvSpPr>
          <a:spLocks/>
        </xdr:cNvSpPr>
      </xdr:nvSpPr>
      <xdr:spPr>
        <a:xfrm>
          <a:off x="11468100" y="9715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45</xdr:row>
      <xdr:rowOff>28575</xdr:rowOff>
    </xdr:from>
    <xdr:to>
      <xdr:col>22</xdr:col>
      <xdr:colOff>314325</xdr:colOff>
      <xdr:row>50</xdr:row>
      <xdr:rowOff>9525</xdr:rowOff>
    </xdr:to>
    <xdr:sp>
      <xdr:nvSpPr>
        <xdr:cNvPr id="74" name="Line 75"/>
        <xdr:cNvSpPr>
          <a:spLocks/>
        </xdr:cNvSpPr>
      </xdr:nvSpPr>
      <xdr:spPr>
        <a:xfrm>
          <a:off x="13458825" y="7658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285750</xdr:colOff>
      <xdr:row>51</xdr:row>
      <xdr:rowOff>28575</xdr:rowOff>
    </xdr:from>
    <xdr:to>
      <xdr:col>22</xdr:col>
      <xdr:colOff>285750</xdr:colOff>
      <xdr:row>56</xdr:row>
      <xdr:rowOff>9525</xdr:rowOff>
    </xdr:to>
    <xdr:sp>
      <xdr:nvSpPr>
        <xdr:cNvPr id="75" name="Line 76"/>
        <xdr:cNvSpPr>
          <a:spLocks/>
        </xdr:cNvSpPr>
      </xdr:nvSpPr>
      <xdr:spPr>
        <a:xfrm>
          <a:off x="13430250" y="8686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57</xdr:row>
      <xdr:rowOff>28575</xdr:rowOff>
    </xdr:from>
    <xdr:to>
      <xdr:col>22</xdr:col>
      <xdr:colOff>276225</xdr:colOff>
      <xdr:row>62</xdr:row>
      <xdr:rowOff>28575</xdr:rowOff>
    </xdr:to>
    <xdr:sp>
      <xdr:nvSpPr>
        <xdr:cNvPr id="76" name="Line 77"/>
        <xdr:cNvSpPr>
          <a:spLocks/>
        </xdr:cNvSpPr>
      </xdr:nvSpPr>
      <xdr:spPr>
        <a:xfrm>
          <a:off x="13420725" y="9715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314325</xdr:colOff>
      <xdr:row>45</xdr:row>
      <xdr:rowOff>9525</xdr:rowOff>
    </xdr:from>
    <xdr:to>
      <xdr:col>25</xdr:col>
      <xdr:colOff>314325</xdr:colOff>
      <xdr:row>50</xdr:row>
      <xdr:rowOff>9525</xdr:rowOff>
    </xdr:to>
    <xdr:sp>
      <xdr:nvSpPr>
        <xdr:cNvPr id="77" name="Line 78"/>
        <xdr:cNvSpPr>
          <a:spLocks/>
        </xdr:cNvSpPr>
      </xdr:nvSpPr>
      <xdr:spPr>
        <a:xfrm>
          <a:off x="15430500" y="76390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51</xdr:row>
      <xdr:rowOff>28575</xdr:rowOff>
    </xdr:from>
    <xdr:to>
      <xdr:col>25</xdr:col>
      <xdr:colOff>285750</xdr:colOff>
      <xdr:row>56</xdr:row>
      <xdr:rowOff>38100</xdr:rowOff>
    </xdr:to>
    <xdr:sp>
      <xdr:nvSpPr>
        <xdr:cNvPr id="78" name="Line 79"/>
        <xdr:cNvSpPr>
          <a:spLocks/>
        </xdr:cNvSpPr>
      </xdr:nvSpPr>
      <xdr:spPr>
        <a:xfrm>
          <a:off x="15401925" y="86868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276225</xdr:colOff>
      <xdr:row>57</xdr:row>
      <xdr:rowOff>28575</xdr:rowOff>
    </xdr:from>
    <xdr:to>
      <xdr:col>25</xdr:col>
      <xdr:colOff>276225</xdr:colOff>
      <xdr:row>62</xdr:row>
      <xdr:rowOff>28575</xdr:rowOff>
    </xdr:to>
    <xdr:sp>
      <xdr:nvSpPr>
        <xdr:cNvPr id="79" name="Line 80"/>
        <xdr:cNvSpPr>
          <a:spLocks/>
        </xdr:cNvSpPr>
      </xdr:nvSpPr>
      <xdr:spPr>
        <a:xfrm>
          <a:off x="15392400" y="97155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63</xdr:row>
      <xdr:rowOff>0</xdr:rowOff>
    </xdr:from>
    <xdr:to>
      <xdr:col>19</xdr:col>
      <xdr:colOff>314325</xdr:colOff>
      <xdr:row>68</xdr:row>
      <xdr:rowOff>0</xdr:rowOff>
    </xdr:to>
    <xdr:sp>
      <xdr:nvSpPr>
        <xdr:cNvPr id="80" name="Line 81"/>
        <xdr:cNvSpPr>
          <a:spLocks/>
        </xdr:cNvSpPr>
      </xdr:nvSpPr>
      <xdr:spPr>
        <a:xfrm>
          <a:off x="11487150" y="10715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276225</xdr:colOff>
      <xdr:row>63</xdr:row>
      <xdr:rowOff>28575</xdr:rowOff>
    </xdr:from>
    <xdr:to>
      <xdr:col>22</xdr:col>
      <xdr:colOff>276225</xdr:colOff>
      <xdr:row>68</xdr:row>
      <xdr:rowOff>19050</xdr:rowOff>
    </xdr:to>
    <xdr:sp>
      <xdr:nvSpPr>
        <xdr:cNvPr id="81" name="Line 82"/>
        <xdr:cNvSpPr>
          <a:spLocks/>
        </xdr:cNvSpPr>
      </xdr:nvSpPr>
      <xdr:spPr>
        <a:xfrm>
          <a:off x="13420725" y="107442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63</xdr:row>
      <xdr:rowOff>28575</xdr:rowOff>
    </xdr:from>
    <xdr:to>
      <xdr:col>25</xdr:col>
      <xdr:colOff>295275</xdr:colOff>
      <xdr:row>68</xdr:row>
      <xdr:rowOff>28575</xdr:rowOff>
    </xdr:to>
    <xdr:sp>
      <xdr:nvSpPr>
        <xdr:cNvPr id="82" name="Line 83"/>
        <xdr:cNvSpPr>
          <a:spLocks/>
        </xdr:cNvSpPr>
      </xdr:nvSpPr>
      <xdr:spPr>
        <a:xfrm>
          <a:off x="15411450" y="107442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95250</xdr:rowOff>
    </xdr:from>
    <xdr:to>
      <xdr:col>8</xdr:col>
      <xdr:colOff>485775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180975" y="333375"/>
        <a:ext cx="5791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25</xdr:row>
      <xdr:rowOff>133350</xdr:rowOff>
    </xdr:from>
    <xdr:to>
      <xdr:col>8</xdr:col>
      <xdr:colOff>495300</xdr:colOff>
      <xdr:row>50</xdr:row>
      <xdr:rowOff>104775</xdr:rowOff>
    </xdr:to>
    <xdr:graphicFrame>
      <xdr:nvGraphicFramePr>
        <xdr:cNvPr id="2" name="Chart 4"/>
        <xdr:cNvGraphicFramePr/>
      </xdr:nvGraphicFramePr>
      <xdr:xfrm>
        <a:off x="190500" y="4486275"/>
        <a:ext cx="57912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11</xdr:row>
      <xdr:rowOff>0</xdr:rowOff>
    </xdr:from>
    <xdr:to>
      <xdr:col>4</xdr:col>
      <xdr:colOff>295275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1609725" y="1781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13</xdr:row>
      <xdr:rowOff>9525</xdr:rowOff>
    </xdr:from>
    <xdr:to>
      <xdr:col>4</xdr:col>
      <xdr:colOff>285750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1600200" y="2133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16</xdr:row>
      <xdr:rowOff>9525</xdr:rowOff>
    </xdr:from>
    <xdr:to>
      <xdr:col>4</xdr:col>
      <xdr:colOff>285750</xdr:colOff>
      <xdr:row>20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600200" y="2647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22</xdr:row>
      <xdr:rowOff>0</xdr:rowOff>
    </xdr:from>
    <xdr:to>
      <xdr:col>4</xdr:col>
      <xdr:colOff>285750</xdr:colOff>
      <xdr:row>27</xdr:row>
      <xdr:rowOff>9525</xdr:rowOff>
    </xdr:to>
    <xdr:sp>
      <xdr:nvSpPr>
        <xdr:cNvPr id="4" name="Line 4"/>
        <xdr:cNvSpPr>
          <a:spLocks/>
        </xdr:cNvSpPr>
      </xdr:nvSpPr>
      <xdr:spPr>
        <a:xfrm>
          <a:off x="1600200" y="36671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28</xdr:row>
      <xdr:rowOff>9525</xdr:rowOff>
    </xdr:from>
    <xdr:to>
      <xdr:col>4</xdr:col>
      <xdr:colOff>285750</xdr:colOff>
      <xdr:row>32</xdr:row>
      <xdr:rowOff>133350</xdr:rowOff>
    </xdr:to>
    <xdr:sp>
      <xdr:nvSpPr>
        <xdr:cNvPr id="5" name="Line 5"/>
        <xdr:cNvSpPr>
          <a:spLocks/>
        </xdr:cNvSpPr>
      </xdr:nvSpPr>
      <xdr:spPr>
        <a:xfrm flipH="1">
          <a:off x="1600200" y="47053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11</xdr:row>
      <xdr:rowOff>9525</xdr:rowOff>
    </xdr:from>
    <xdr:to>
      <xdr:col>7</xdr:col>
      <xdr:colOff>295275</xdr:colOff>
      <xdr:row>12</xdr:row>
      <xdr:rowOff>28575</xdr:rowOff>
    </xdr:to>
    <xdr:sp>
      <xdr:nvSpPr>
        <xdr:cNvPr id="6" name="Line 6"/>
        <xdr:cNvSpPr>
          <a:spLocks/>
        </xdr:cNvSpPr>
      </xdr:nvSpPr>
      <xdr:spPr>
        <a:xfrm>
          <a:off x="3581400" y="17907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13</xdr:row>
      <xdr:rowOff>0</xdr:rowOff>
    </xdr:from>
    <xdr:to>
      <xdr:col>7</xdr:col>
      <xdr:colOff>295275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3581400" y="2124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16</xdr:row>
      <xdr:rowOff>9525</xdr:rowOff>
    </xdr:from>
    <xdr:to>
      <xdr:col>7</xdr:col>
      <xdr:colOff>295275</xdr:colOff>
      <xdr:row>20</xdr:row>
      <xdr:rowOff>161925</xdr:rowOff>
    </xdr:to>
    <xdr:sp>
      <xdr:nvSpPr>
        <xdr:cNvPr id="8" name="Line 8"/>
        <xdr:cNvSpPr>
          <a:spLocks/>
        </xdr:cNvSpPr>
      </xdr:nvSpPr>
      <xdr:spPr>
        <a:xfrm>
          <a:off x="3581400" y="2647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22</xdr:row>
      <xdr:rowOff>0</xdr:rowOff>
    </xdr:from>
    <xdr:to>
      <xdr:col>7</xdr:col>
      <xdr:colOff>295275</xdr:colOff>
      <xdr:row>26</xdr:row>
      <xdr:rowOff>161925</xdr:rowOff>
    </xdr:to>
    <xdr:sp>
      <xdr:nvSpPr>
        <xdr:cNvPr id="9" name="Line 9"/>
        <xdr:cNvSpPr>
          <a:spLocks/>
        </xdr:cNvSpPr>
      </xdr:nvSpPr>
      <xdr:spPr>
        <a:xfrm>
          <a:off x="3581400" y="36671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28</xdr:row>
      <xdr:rowOff>0</xdr:rowOff>
    </xdr:from>
    <xdr:to>
      <xdr:col>7</xdr:col>
      <xdr:colOff>295275</xdr:colOff>
      <xdr:row>32</xdr:row>
      <xdr:rowOff>161925</xdr:rowOff>
    </xdr:to>
    <xdr:sp>
      <xdr:nvSpPr>
        <xdr:cNvPr id="10" name="Line 10"/>
        <xdr:cNvSpPr>
          <a:spLocks/>
        </xdr:cNvSpPr>
      </xdr:nvSpPr>
      <xdr:spPr>
        <a:xfrm flipH="1">
          <a:off x="3581400" y="46958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10</xdr:row>
      <xdr:rowOff>161925</xdr:rowOff>
    </xdr:from>
    <xdr:to>
      <xdr:col>10</xdr:col>
      <xdr:colOff>314325</xdr:colOff>
      <xdr:row>12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5572125" y="1771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12</xdr:row>
      <xdr:rowOff>161925</xdr:rowOff>
    </xdr:from>
    <xdr:to>
      <xdr:col>10</xdr:col>
      <xdr:colOff>304800</xdr:colOff>
      <xdr:row>14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562600" y="2114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16</xdr:row>
      <xdr:rowOff>0</xdr:rowOff>
    </xdr:from>
    <xdr:to>
      <xdr:col>10</xdr:col>
      <xdr:colOff>304800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562600" y="26384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21</xdr:row>
      <xdr:rowOff>161925</xdr:rowOff>
    </xdr:from>
    <xdr:to>
      <xdr:col>10</xdr:col>
      <xdr:colOff>304800</xdr:colOff>
      <xdr:row>27</xdr:row>
      <xdr:rowOff>9525</xdr:rowOff>
    </xdr:to>
    <xdr:sp>
      <xdr:nvSpPr>
        <xdr:cNvPr id="14" name="Line 14"/>
        <xdr:cNvSpPr>
          <a:spLocks/>
        </xdr:cNvSpPr>
      </xdr:nvSpPr>
      <xdr:spPr>
        <a:xfrm>
          <a:off x="5562600" y="3657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28</xdr:row>
      <xdr:rowOff>0</xdr:rowOff>
    </xdr:from>
    <xdr:to>
      <xdr:col>10</xdr:col>
      <xdr:colOff>304800</xdr:colOff>
      <xdr:row>32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5562600" y="46958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11</xdr:row>
      <xdr:rowOff>0</xdr:rowOff>
    </xdr:from>
    <xdr:to>
      <xdr:col>13</xdr:col>
      <xdr:colOff>314325</xdr:colOff>
      <xdr:row>12</xdr:row>
      <xdr:rowOff>0</xdr:rowOff>
    </xdr:to>
    <xdr:sp>
      <xdr:nvSpPr>
        <xdr:cNvPr id="16" name="Line 16"/>
        <xdr:cNvSpPr>
          <a:spLocks/>
        </xdr:cNvSpPr>
      </xdr:nvSpPr>
      <xdr:spPr>
        <a:xfrm>
          <a:off x="7543800" y="1781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13</xdr:row>
      <xdr:rowOff>0</xdr:rowOff>
    </xdr:from>
    <xdr:to>
      <xdr:col>13</xdr:col>
      <xdr:colOff>304800</xdr:colOff>
      <xdr:row>15</xdr:row>
      <xdr:rowOff>0</xdr:rowOff>
    </xdr:to>
    <xdr:sp>
      <xdr:nvSpPr>
        <xdr:cNvPr id="17" name="Line 17"/>
        <xdr:cNvSpPr>
          <a:spLocks/>
        </xdr:cNvSpPr>
      </xdr:nvSpPr>
      <xdr:spPr>
        <a:xfrm>
          <a:off x="7534275" y="2124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16</xdr:row>
      <xdr:rowOff>9525</xdr:rowOff>
    </xdr:from>
    <xdr:to>
      <xdr:col>13</xdr:col>
      <xdr:colOff>295275</xdr:colOff>
      <xdr:row>20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7524750" y="26479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22</xdr:row>
      <xdr:rowOff>0</xdr:rowOff>
    </xdr:from>
    <xdr:to>
      <xdr:col>13</xdr:col>
      <xdr:colOff>295275</xdr:colOff>
      <xdr:row>27</xdr:row>
      <xdr:rowOff>0</xdr:rowOff>
    </xdr:to>
    <xdr:sp>
      <xdr:nvSpPr>
        <xdr:cNvPr id="19" name="Line 19"/>
        <xdr:cNvSpPr>
          <a:spLocks/>
        </xdr:cNvSpPr>
      </xdr:nvSpPr>
      <xdr:spPr>
        <a:xfrm>
          <a:off x="7524750" y="3667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28</xdr:row>
      <xdr:rowOff>9525</xdr:rowOff>
    </xdr:from>
    <xdr:to>
      <xdr:col>13</xdr:col>
      <xdr:colOff>285750</xdr:colOff>
      <xdr:row>32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7515225" y="47053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11</xdr:row>
      <xdr:rowOff>0</xdr:rowOff>
    </xdr:from>
    <xdr:to>
      <xdr:col>16</xdr:col>
      <xdr:colOff>295275</xdr:colOff>
      <xdr:row>12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9496425" y="17811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13</xdr:row>
      <xdr:rowOff>0</xdr:rowOff>
    </xdr:from>
    <xdr:to>
      <xdr:col>16</xdr:col>
      <xdr:colOff>295275</xdr:colOff>
      <xdr:row>14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9496425" y="2124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16</xdr:row>
      <xdr:rowOff>9525</xdr:rowOff>
    </xdr:from>
    <xdr:to>
      <xdr:col>16</xdr:col>
      <xdr:colOff>295275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9496425" y="2647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22</xdr:row>
      <xdr:rowOff>0</xdr:rowOff>
    </xdr:from>
    <xdr:to>
      <xdr:col>16</xdr:col>
      <xdr:colOff>295275</xdr:colOff>
      <xdr:row>27</xdr:row>
      <xdr:rowOff>0</xdr:rowOff>
    </xdr:to>
    <xdr:sp>
      <xdr:nvSpPr>
        <xdr:cNvPr id="24" name="Line 24"/>
        <xdr:cNvSpPr>
          <a:spLocks/>
        </xdr:cNvSpPr>
      </xdr:nvSpPr>
      <xdr:spPr>
        <a:xfrm>
          <a:off x="9496425" y="36671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28</xdr:row>
      <xdr:rowOff>19050</xdr:rowOff>
    </xdr:from>
    <xdr:to>
      <xdr:col>16</xdr:col>
      <xdr:colOff>295275</xdr:colOff>
      <xdr:row>32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9496425" y="47148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11</xdr:row>
      <xdr:rowOff>9525</xdr:rowOff>
    </xdr:from>
    <xdr:to>
      <xdr:col>19</xdr:col>
      <xdr:colOff>276225</xdr:colOff>
      <xdr:row>12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11449050" y="17907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10</xdr:row>
      <xdr:rowOff>161925</xdr:rowOff>
    </xdr:from>
    <xdr:to>
      <xdr:col>22</xdr:col>
      <xdr:colOff>295275</xdr:colOff>
      <xdr:row>12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3439775" y="1771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276225</xdr:colOff>
      <xdr:row>11</xdr:row>
      <xdr:rowOff>0</xdr:rowOff>
    </xdr:from>
    <xdr:to>
      <xdr:col>25</xdr:col>
      <xdr:colOff>276225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>
          <a:off x="15392400" y="1781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13</xdr:row>
      <xdr:rowOff>9525</xdr:rowOff>
    </xdr:from>
    <xdr:to>
      <xdr:col>19</xdr:col>
      <xdr:colOff>285750</xdr:colOff>
      <xdr:row>15</xdr:row>
      <xdr:rowOff>9525</xdr:rowOff>
    </xdr:to>
    <xdr:sp>
      <xdr:nvSpPr>
        <xdr:cNvPr id="29" name="Line 29"/>
        <xdr:cNvSpPr>
          <a:spLocks/>
        </xdr:cNvSpPr>
      </xdr:nvSpPr>
      <xdr:spPr>
        <a:xfrm>
          <a:off x="11458575" y="2133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13</xdr:row>
      <xdr:rowOff>0</xdr:rowOff>
    </xdr:from>
    <xdr:to>
      <xdr:col>22</xdr:col>
      <xdr:colOff>295275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13439775" y="2124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13</xdr:row>
      <xdr:rowOff>9525</xdr:rowOff>
    </xdr:from>
    <xdr:to>
      <xdr:col>25</xdr:col>
      <xdr:colOff>285750</xdr:colOff>
      <xdr:row>15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5401925" y="2133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15</xdr:row>
      <xdr:rowOff>161925</xdr:rowOff>
    </xdr:from>
    <xdr:to>
      <xdr:col>19</xdr:col>
      <xdr:colOff>285750</xdr:colOff>
      <xdr:row>21</xdr:row>
      <xdr:rowOff>0</xdr:rowOff>
    </xdr:to>
    <xdr:sp>
      <xdr:nvSpPr>
        <xdr:cNvPr id="32" name="Line 32"/>
        <xdr:cNvSpPr>
          <a:spLocks/>
        </xdr:cNvSpPr>
      </xdr:nvSpPr>
      <xdr:spPr>
        <a:xfrm>
          <a:off x="11458575" y="26289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22</xdr:row>
      <xdr:rowOff>9525</xdr:rowOff>
    </xdr:from>
    <xdr:to>
      <xdr:col>19</xdr:col>
      <xdr:colOff>295275</xdr:colOff>
      <xdr:row>27</xdr:row>
      <xdr:rowOff>0</xdr:rowOff>
    </xdr:to>
    <xdr:sp>
      <xdr:nvSpPr>
        <xdr:cNvPr id="33" name="Line 33"/>
        <xdr:cNvSpPr>
          <a:spLocks/>
        </xdr:cNvSpPr>
      </xdr:nvSpPr>
      <xdr:spPr>
        <a:xfrm>
          <a:off x="11468100" y="36766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28</xdr:row>
      <xdr:rowOff>0</xdr:rowOff>
    </xdr:from>
    <xdr:to>
      <xdr:col>19</xdr:col>
      <xdr:colOff>295275</xdr:colOff>
      <xdr:row>32</xdr:row>
      <xdr:rowOff>161925</xdr:rowOff>
    </xdr:to>
    <xdr:sp>
      <xdr:nvSpPr>
        <xdr:cNvPr id="34" name="Line 34"/>
        <xdr:cNvSpPr>
          <a:spLocks/>
        </xdr:cNvSpPr>
      </xdr:nvSpPr>
      <xdr:spPr>
        <a:xfrm>
          <a:off x="11468100" y="46958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16</xdr:row>
      <xdr:rowOff>0</xdr:rowOff>
    </xdr:from>
    <xdr:to>
      <xdr:col>22</xdr:col>
      <xdr:colOff>295275</xdr:colOff>
      <xdr:row>21</xdr:row>
      <xdr:rowOff>9525</xdr:rowOff>
    </xdr:to>
    <xdr:sp>
      <xdr:nvSpPr>
        <xdr:cNvPr id="35" name="Line 35"/>
        <xdr:cNvSpPr>
          <a:spLocks/>
        </xdr:cNvSpPr>
      </xdr:nvSpPr>
      <xdr:spPr>
        <a:xfrm>
          <a:off x="13439775" y="26384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22</xdr:row>
      <xdr:rowOff>9525</xdr:rowOff>
    </xdr:from>
    <xdr:to>
      <xdr:col>22</xdr:col>
      <xdr:colOff>295275</xdr:colOff>
      <xdr:row>27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13439775" y="36766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28</xdr:row>
      <xdr:rowOff>9525</xdr:rowOff>
    </xdr:from>
    <xdr:to>
      <xdr:col>22</xdr:col>
      <xdr:colOff>295275</xdr:colOff>
      <xdr:row>32</xdr:row>
      <xdr:rowOff>161925</xdr:rowOff>
    </xdr:to>
    <xdr:sp>
      <xdr:nvSpPr>
        <xdr:cNvPr id="37" name="Line 37"/>
        <xdr:cNvSpPr>
          <a:spLocks/>
        </xdr:cNvSpPr>
      </xdr:nvSpPr>
      <xdr:spPr>
        <a:xfrm>
          <a:off x="13439775" y="47053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276225</xdr:colOff>
      <xdr:row>16</xdr:row>
      <xdr:rowOff>9525</xdr:rowOff>
    </xdr:from>
    <xdr:to>
      <xdr:col>25</xdr:col>
      <xdr:colOff>276225</xdr:colOff>
      <xdr:row>21</xdr:row>
      <xdr:rowOff>0</xdr:rowOff>
    </xdr:to>
    <xdr:sp>
      <xdr:nvSpPr>
        <xdr:cNvPr id="38" name="Line 38"/>
        <xdr:cNvSpPr>
          <a:spLocks/>
        </xdr:cNvSpPr>
      </xdr:nvSpPr>
      <xdr:spPr>
        <a:xfrm>
          <a:off x="15392400" y="26479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276225</xdr:colOff>
      <xdr:row>21</xdr:row>
      <xdr:rowOff>161925</xdr:rowOff>
    </xdr:from>
    <xdr:to>
      <xdr:col>25</xdr:col>
      <xdr:colOff>276225</xdr:colOff>
      <xdr:row>27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5392400" y="36576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28</xdr:row>
      <xdr:rowOff>9525</xdr:rowOff>
    </xdr:from>
    <xdr:to>
      <xdr:col>25</xdr:col>
      <xdr:colOff>285750</xdr:colOff>
      <xdr:row>32</xdr:row>
      <xdr:rowOff>161925</xdr:rowOff>
    </xdr:to>
    <xdr:sp>
      <xdr:nvSpPr>
        <xdr:cNvPr id="40" name="Line 40"/>
        <xdr:cNvSpPr>
          <a:spLocks/>
        </xdr:cNvSpPr>
      </xdr:nvSpPr>
      <xdr:spPr>
        <a:xfrm>
          <a:off x="15401925" y="47053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</xdr:row>
      <xdr:rowOff>85725</xdr:rowOff>
    </xdr:from>
    <xdr:to>
      <xdr:col>4</xdr:col>
      <xdr:colOff>457200</xdr:colOff>
      <xdr:row>3</xdr:row>
      <xdr:rowOff>85725</xdr:rowOff>
    </xdr:to>
    <xdr:sp>
      <xdr:nvSpPr>
        <xdr:cNvPr id="41" name="Line 41"/>
        <xdr:cNvSpPr>
          <a:spLocks/>
        </xdr:cNvSpPr>
      </xdr:nvSpPr>
      <xdr:spPr>
        <a:xfrm>
          <a:off x="781050" y="657225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</xdr:row>
      <xdr:rowOff>85725</xdr:rowOff>
    </xdr:from>
    <xdr:to>
      <xdr:col>4</xdr:col>
      <xdr:colOff>466725</xdr:colOff>
      <xdr:row>4</xdr:row>
      <xdr:rowOff>85725</xdr:rowOff>
    </xdr:to>
    <xdr:sp>
      <xdr:nvSpPr>
        <xdr:cNvPr id="42" name="Line 42"/>
        <xdr:cNvSpPr>
          <a:spLocks/>
        </xdr:cNvSpPr>
      </xdr:nvSpPr>
      <xdr:spPr>
        <a:xfrm>
          <a:off x="762000" y="828675"/>
          <a:ext cx="10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0</xdr:rowOff>
    </xdr:from>
    <xdr:to>
      <xdr:col>8</xdr:col>
      <xdr:colOff>504825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104775" y="390525"/>
        <a:ext cx="58864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29</xdr:row>
      <xdr:rowOff>0</xdr:rowOff>
    </xdr:from>
    <xdr:to>
      <xdr:col>8</xdr:col>
      <xdr:colOff>495300</xdr:colOff>
      <xdr:row>54</xdr:row>
      <xdr:rowOff>9525</xdr:rowOff>
    </xdr:to>
    <xdr:graphicFrame>
      <xdr:nvGraphicFramePr>
        <xdr:cNvPr id="2" name="Chart 5"/>
        <xdr:cNvGraphicFramePr/>
      </xdr:nvGraphicFramePr>
      <xdr:xfrm>
        <a:off x="161925" y="5019675"/>
        <a:ext cx="5819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5"/>
  <sheetViews>
    <sheetView zoomScale="80" zoomScaleNormal="80" workbookViewId="0" topLeftCell="A1">
      <pane ySplit="6870" topLeftCell="BM65" activePane="topLeft" state="split"/>
      <selection pane="topLeft" activeCell="F12" sqref="F12"/>
      <selection pane="bottomLeft" activeCell="E69" sqref="E69"/>
    </sheetView>
  </sheetViews>
  <sheetFormatPr defaultColWidth="9.00390625" defaultRowHeight="13.5"/>
  <cols>
    <col min="1" max="2" width="8.625" style="1" customWidth="1"/>
    <col min="3" max="4" width="8.625" style="1" hidden="1" customWidth="1"/>
    <col min="5" max="6" width="8.625" style="2" customWidth="1"/>
    <col min="7" max="7" width="8.625" style="61" customWidth="1"/>
    <col min="8" max="28" width="8.625" style="2" customWidth="1"/>
    <col min="29" max="16384" width="9.00390625" style="1" customWidth="1"/>
  </cols>
  <sheetData>
    <row r="1" spans="1:27" ht="18.75">
      <c r="A1" s="36" t="s">
        <v>20</v>
      </c>
      <c r="Z1" s="119" t="s">
        <v>33</v>
      </c>
      <c r="AA1" s="120"/>
    </row>
    <row r="2" spans="26:42" ht="13.5">
      <c r="Z2" s="121"/>
      <c r="AA2" s="122"/>
      <c r="AI2" s="37"/>
      <c r="AL2" s="38"/>
      <c r="AP2" s="37"/>
    </row>
    <row r="3" spans="1:42" ht="14.25" thickBot="1">
      <c r="A3" s="56" t="s">
        <v>24</v>
      </c>
      <c r="B3" s="37"/>
      <c r="E3" s="62"/>
      <c r="F3" s="63"/>
      <c r="G3" s="64"/>
      <c r="H3" s="62"/>
      <c r="I3" s="63"/>
      <c r="J3" s="63"/>
      <c r="K3" s="62"/>
      <c r="L3" s="63"/>
      <c r="M3" s="63"/>
      <c r="N3" s="62"/>
      <c r="O3" s="63"/>
      <c r="P3" s="63"/>
      <c r="Q3" s="62"/>
      <c r="R3" s="63"/>
      <c r="S3" s="63"/>
      <c r="T3" s="62"/>
      <c r="U3" s="63"/>
      <c r="V3" s="63"/>
      <c r="W3" s="62"/>
      <c r="X3" s="63"/>
      <c r="Y3" s="63"/>
      <c r="Z3" s="62"/>
      <c r="AA3" s="63"/>
      <c r="AI3" s="37"/>
      <c r="AL3" s="38"/>
      <c r="AP3" s="37"/>
    </row>
    <row r="4" spans="1:42" ht="13.5">
      <c r="A4" s="115" t="s">
        <v>15</v>
      </c>
      <c r="F4" s="117">
        <v>6.9E-05</v>
      </c>
      <c r="G4" s="65"/>
      <c r="H4" s="66"/>
      <c r="I4" s="117">
        <v>0.000123</v>
      </c>
      <c r="J4" s="67"/>
      <c r="K4" s="66"/>
      <c r="L4" s="117">
        <v>0.000214</v>
      </c>
      <c r="M4" s="67"/>
      <c r="N4" s="66"/>
      <c r="O4" s="117">
        <v>0.000304</v>
      </c>
      <c r="P4" s="67"/>
      <c r="Q4" s="66"/>
      <c r="R4" s="117">
        <v>0.000378</v>
      </c>
      <c r="S4" s="67"/>
      <c r="T4" s="66"/>
      <c r="U4" s="117">
        <v>0.000438</v>
      </c>
      <c r="V4" s="67"/>
      <c r="W4" s="66"/>
      <c r="X4" s="117">
        <v>0.000575</v>
      </c>
      <c r="Y4" s="67"/>
      <c r="Z4" s="66"/>
      <c r="AA4" s="117">
        <v>0.000753</v>
      </c>
      <c r="AI4" s="37"/>
      <c r="AL4" s="38"/>
      <c r="AP4" s="37"/>
    </row>
    <row r="5" spans="1:42" ht="14.25" thickBot="1">
      <c r="A5" s="115" t="s">
        <v>16</v>
      </c>
      <c r="F5" s="118">
        <v>0.029</v>
      </c>
      <c r="G5" s="68"/>
      <c r="H5" s="63"/>
      <c r="I5" s="118">
        <v>0.052</v>
      </c>
      <c r="J5" s="69"/>
      <c r="K5" s="63"/>
      <c r="L5" s="118">
        <v>0.09</v>
      </c>
      <c r="M5" s="69"/>
      <c r="N5" s="63"/>
      <c r="O5" s="118">
        <v>0.128</v>
      </c>
      <c r="P5" s="69"/>
      <c r="Q5" s="63"/>
      <c r="R5" s="118">
        <v>0.159</v>
      </c>
      <c r="S5" s="69"/>
      <c r="T5" s="63"/>
      <c r="U5" s="118">
        <v>0.185</v>
      </c>
      <c r="V5" s="69"/>
      <c r="W5" s="63"/>
      <c r="X5" s="118">
        <v>0.243</v>
      </c>
      <c r="Y5" s="69"/>
      <c r="Z5" s="63"/>
      <c r="AA5" s="118">
        <v>0.318</v>
      </c>
      <c r="AI5" s="37"/>
      <c r="AL5" s="38"/>
      <c r="AP5" s="37"/>
    </row>
    <row r="6" spans="1:42" ht="13.5">
      <c r="A6" s="123" t="s">
        <v>5</v>
      </c>
      <c r="B6" s="125"/>
      <c r="C6" s="39"/>
      <c r="D6" s="39"/>
      <c r="E6" s="123" t="s">
        <v>7</v>
      </c>
      <c r="F6" s="124"/>
      <c r="G6" s="125"/>
      <c r="H6" s="123" t="s">
        <v>8</v>
      </c>
      <c r="I6" s="124"/>
      <c r="J6" s="125"/>
      <c r="K6" s="123" t="s">
        <v>9</v>
      </c>
      <c r="L6" s="124"/>
      <c r="M6" s="125"/>
      <c r="N6" s="123" t="s">
        <v>10</v>
      </c>
      <c r="O6" s="124"/>
      <c r="P6" s="125"/>
      <c r="Q6" s="123" t="s">
        <v>11</v>
      </c>
      <c r="R6" s="124"/>
      <c r="S6" s="125"/>
      <c r="T6" s="123" t="s">
        <v>12</v>
      </c>
      <c r="U6" s="124"/>
      <c r="V6" s="125"/>
      <c r="W6" s="123" t="s">
        <v>13</v>
      </c>
      <c r="X6" s="124"/>
      <c r="Y6" s="125"/>
      <c r="Z6" s="123" t="s">
        <v>14</v>
      </c>
      <c r="AA6" s="124"/>
      <c r="AB6" s="125"/>
      <c r="AI6" s="37"/>
      <c r="AL6" s="38"/>
      <c r="AP6" s="37"/>
    </row>
    <row r="7" spans="1:42" ht="13.5">
      <c r="A7" s="40" t="s">
        <v>3</v>
      </c>
      <c r="B7" s="41" t="s">
        <v>4</v>
      </c>
      <c r="C7" s="54" t="s">
        <v>0</v>
      </c>
      <c r="D7" s="41" t="s">
        <v>1</v>
      </c>
      <c r="E7" s="59" t="s">
        <v>26</v>
      </c>
      <c r="F7" s="60" t="s">
        <v>27</v>
      </c>
      <c r="G7" s="98" t="s">
        <v>30</v>
      </c>
      <c r="H7" s="59" t="s">
        <v>26</v>
      </c>
      <c r="I7" s="60" t="s">
        <v>27</v>
      </c>
      <c r="J7" s="98" t="s">
        <v>30</v>
      </c>
      <c r="K7" s="59" t="s">
        <v>26</v>
      </c>
      <c r="L7" s="60" t="s">
        <v>27</v>
      </c>
      <c r="M7" s="98" t="s">
        <v>30</v>
      </c>
      <c r="N7" s="59" t="s">
        <v>26</v>
      </c>
      <c r="O7" s="60" t="s">
        <v>27</v>
      </c>
      <c r="P7" s="98" t="s">
        <v>30</v>
      </c>
      <c r="Q7" s="59" t="s">
        <v>26</v>
      </c>
      <c r="R7" s="60" t="s">
        <v>27</v>
      </c>
      <c r="S7" s="98" t="s">
        <v>30</v>
      </c>
      <c r="T7" s="59" t="s">
        <v>26</v>
      </c>
      <c r="U7" s="60" t="s">
        <v>27</v>
      </c>
      <c r="V7" s="98" t="s">
        <v>30</v>
      </c>
      <c r="W7" s="59" t="s">
        <v>26</v>
      </c>
      <c r="X7" s="60" t="s">
        <v>27</v>
      </c>
      <c r="Y7" s="98" t="s">
        <v>30</v>
      </c>
      <c r="Z7" s="59" t="s">
        <v>26</v>
      </c>
      <c r="AA7" s="60" t="s">
        <v>27</v>
      </c>
      <c r="AB7" s="98" t="s">
        <v>30</v>
      </c>
      <c r="AI7" s="37"/>
      <c r="AL7" s="38"/>
      <c r="AP7" s="37"/>
    </row>
    <row r="8" spans="1:42" ht="15" customHeight="1" hidden="1">
      <c r="A8" s="42" t="s">
        <v>6</v>
      </c>
      <c r="B8" s="43"/>
      <c r="C8" s="4"/>
      <c r="D8" s="43"/>
      <c r="E8" s="70">
        <v>0.4</v>
      </c>
      <c r="F8" s="71"/>
      <c r="G8" s="72"/>
      <c r="H8" s="73">
        <v>1</v>
      </c>
      <c r="I8" s="71"/>
      <c r="J8" s="74"/>
      <c r="K8" s="73">
        <v>2</v>
      </c>
      <c r="L8" s="71"/>
      <c r="M8" s="74"/>
      <c r="N8" s="73">
        <v>3</v>
      </c>
      <c r="O8" s="71"/>
      <c r="P8" s="74"/>
      <c r="Q8" s="70">
        <v>3.8</v>
      </c>
      <c r="R8" s="71"/>
      <c r="S8" s="74"/>
      <c r="T8" s="70">
        <v>4.5</v>
      </c>
      <c r="U8" s="71"/>
      <c r="V8" s="74"/>
      <c r="W8" s="73">
        <v>6</v>
      </c>
      <c r="X8" s="71"/>
      <c r="Y8" s="74"/>
      <c r="Z8" s="73">
        <v>8</v>
      </c>
      <c r="AA8" s="71"/>
      <c r="AB8" s="75"/>
      <c r="AI8" s="37"/>
      <c r="AL8" s="38"/>
      <c r="AP8" s="37"/>
    </row>
    <row r="9" spans="1:42" ht="13.5">
      <c r="A9" s="91">
        <v>1</v>
      </c>
      <c r="B9" s="92">
        <f>A9/12</f>
        <v>0.08333333333333333</v>
      </c>
      <c r="C9" s="44">
        <v>0.053</v>
      </c>
      <c r="D9" s="45">
        <v>0.019</v>
      </c>
      <c r="E9" s="76">
        <f>(C9*$E$8+D9)*0.8</f>
        <v>0.03216</v>
      </c>
      <c r="F9" s="77">
        <f>30*$F$4+$F$5</f>
        <v>0.03107</v>
      </c>
      <c r="G9" s="78">
        <f aca="true" t="shared" si="0" ref="G9:G40">F9/E9</f>
        <v>0.9661069651741293</v>
      </c>
      <c r="H9" s="76">
        <f>(C9*$H$8+D9)*0.8</f>
        <v>0.0576</v>
      </c>
      <c r="I9" s="77">
        <f>30*$I$4+$I$5</f>
        <v>0.055689999999999996</v>
      </c>
      <c r="J9" s="79">
        <f aca="true" t="shared" si="1" ref="J9:J40">I9/H9</f>
        <v>0.9668402777777777</v>
      </c>
      <c r="K9" s="76">
        <f>(C9*$K$8+D9)*0.8</f>
        <v>0.1</v>
      </c>
      <c r="L9" s="77">
        <f>30*$L$4+$L$5</f>
        <v>0.09641999999999999</v>
      </c>
      <c r="M9" s="79">
        <f aca="true" t="shared" si="2" ref="M9:M40">L9/K9</f>
        <v>0.9641999999999998</v>
      </c>
      <c r="N9" s="76">
        <f>(C9*$N$8+D9)*0.8</f>
        <v>0.1424</v>
      </c>
      <c r="O9" s="77">
        <f>30*$O$4+$O$5</f>
        <v>0.13712</v>
      </c>
      <c r="P9" s="79">
        <f aca="true" t="shared" si="3" ref="P9:P40">O9/N9</f>
        <v>0.9629213483146067</v>
      </c>
      <c r="Q9" s="76">
        <f>(C9*$Q$8+D9)*0.8</f>
        <v>0.17632</v>
      </c>
      <c r="R9" s="77">
        <f>30*$R$4+$R$5</f>
        <v>0.17034</v>
      </c>
      <c r="S9" s="79">
        <f aca="true" t="shared" si="4" ref="S9:S40">R9/Q9</f>
        <v>0.966084392014519</v>
      </c>
      <c r="T9" s="76">
        <f>(C9*$T$8+D9)*0.8</f>
        <v>0.20600000000000002</v>
      </c>
      <c r="U9" s="77">
        <f>30*$U$4+$U$5</f>
        <v>0.19814</v>
      </c>
      <c r="V9" s="79">
        <f aca="true" t="shared" si="5" ref="V9:V40">U9/T9</f>
        <v>0.9618446601941747</v>
      </c>
      <c r="W9" s="76">
        <f>(C9*$W$8+D9)*0.8</f>
        <v>0.2696</v>
      </c>
      <c r="X9" s="77">
        <f>30*$X$4+$X$5</f>
        <v>0.26025</v>
      </c>
      <c r="Y9" s="79">
        <f aca="true" t="shared" si="6" ref="Y9:Y40">X9/W9</f>
        <v>0.9653189910979227</v>
      </c>
      <c r="Z9" s="76">
        <f>(C9*$Z$8+D9)*0.8</f>
        <v>0.35440000000000005</v>
      </c>
      <c r="AA9" s="77">
        <f>30*$AA$4+$AA$5</f>
        <v>0.34059</v>
      </c>
      <c r="AB9" s="80">
        <f aca="true" t="shared" si="7" ref="AB9:AB40">AA9/Z9</f>
        <v>0.9610327313769751</v>
      </c>
      <c r="AI9" s="37"/>
      <c r="AL9" s="38"/>
      <c r="AP9" s="37"/>
    </row>
    <row r="10" spans="1:42" ht="13.5">
      <c r="A10" s="91">
        <v>2</v>
      </c>
      <c r="B10" s="92">
        <f aca="true" t="shared" si="8" ref="B10:B68">A10/12</f>
        <v>0.16666666666666666</v>
      </c>
      <c r="C10" s="44">
        <v>0.053</v>
      </c>
      <c r="D10" s="45">
        <v>0.019</v>
      </c>
      <c r="E10" s="81">
        <f aca="true" t="shared" si="9" ref="E10:E68">(C10*$E$8+D10)*0.8</f>
        <v>0.03216</v>
      </c>
      <c r="F10" s="77">
        <f aca="true" t="shared" si="10" ref="F10:F41">B10*365*$F$4+$F$5</f>
        <v>0.033197500000000005</v>
      </c>
      <c r="G10" s="78">
        <f t="shared" si="0"/>
        <v>1.0322605721393037</v>
      </c>
      <c r="H10" s="81">
        <f aca="true" t="shared" si="11" ref="H10:H68">(C10*$H$8+D10)*0.8</f>
        <v>0.0576</v>
      </c>
      <c r="I10" s="77">
        <f aca="true" t="shared" si="12" ref="I10:I41">B10*365*$I$4+$I$5</f>
        <v>0.059482499999999994</v>
      </c>
      <c r="J10" s="79">
        <f t="shared" si="1"/>
        <v>1.0326822916666667</v>
      </c>
      <c r="K10" s="81">
        <f aca="true" t="shared" si="13" ref="K10:K68">(C10*$K$8+D10)*0.8</f>
        <v>0.1</v>
      </c>
      <c r="L10" s="77">
        <f aca="true" t="shared" si="14" ref="L10:L41">B10*365*$L$4+$L$5</f>
        <v>0.10301833333333332</v>
      </c>
      <c r="M10" s="79">
        <f t="shared" si="2"/>
        <v>1.0301833333333332</v>
      </c>
      <c r="N10" s="81">
        <f aca="true" t="shared" si="15" ref="N10:N68">(C10*$N$8+D10)*0.8</f>
        <v>0.1424</v>
      </c>
      <c r="O10" s="77">
        <f aca="true" t="shared" si="16" ref="O10:O41">B10*365*$O$4+$O$5</f>
        <v>0.14649333333333334</v>
      </c>
      <c r="P10" s="79">
        <f t="shared" si="3"/>
        <v>1.0287453183520598</v>
      </c>
      <c r="Q10" s="81">
        <f aca="true" t="shared" si="17" ref="Q10:Q68">(C10*$Q$8+D10)*0.8</f>
        <v>0.17632</v>
      </c>
      <c r="R10" s="77">
        <f aca="true" t="shared" si="18" ref="R10:R41">B10*365*$R$4+$R$5</f>
        <v>0.18199500000000002</v>
      </c>
      <c r="S10" s="79">
        <f t="shared" si="4"/>
        <v>1.0321857985480944</v>
      </c>
      <c r="T10" s="81">
        <f aca="true" t="shared" si="19" ref="T10:T68">(C10*$T$8+D10)*0.8</f>
        <v>0.20600000000000002</v>
      </c>
      <c r="U10" s="77">
        <f aca="true" t="shared" si="20" ref="U10:U41">B10*365*$U$4+$U$5</f>
        <v>0.211645</v>
      </c>
      <c r="V10" s="79">
        <f t="shared" si="5"/>
        <v>1.027402912621359</v>
      </c>
      <c r="W10" s="81">
        <f aca="true" t="shared" si="21" ref="W10:W68">(C10*$W$8+D10)*0.8</f>
        <v>0.2696</v>
      </c>
      <c r="X10" s="77">
        <f aca="true" t="shared" si="22" ref="X10:X41">B10*365*$X$4+$X$5</f>
        <v>0.27797916666666667</v>
      </c>
      <c r="Y10" s="79">
        <f t="shared" si="6"/>
        <v>1.0310799950544016</v>
      </c>
      <c r="Z10" s="81">
        <f aca="true" t="shared" si="23" ref="Z10:Z68">(C10*$Z$8+D10)*0.8</f>
        <v>0.35440000000000005</v>
      </c>
      <c r="AA10" s="77">
        <f aca="true" t="shared" si="24" ref="AA10:AA41">B10*365*$AA$4+$AA$5</f>
        <v>0.3638075</v>
      </c>
      <c r="AB10" s="79">
        <f t="shared" si="7"/>
        <v>1.0265448645598192</v>
      </c>
      <c r="AI10" s="37"/>
      <c r="AL10" s="38"/>
      <c r="AP10" s="37"/>
    </row>
    <row r="11" spans="1:42" ht="13.5">
      <c r="A11" s="91">
        <v>3</v>
      </c>
      <c r="B11" s="92">
        <f t="shared" si="8"/>
        <v>0.25</v>
      </c>
      <c r="C11" s="44">
        <v>0.053</v>
      </c>
      <c r="D11" s="45">
        <v>0.019</v>
      </c>
      <c r="E11" s="81">
        <f t="shared" si="9"/>
        <v>0.03216</v>
      </c>
      <c r="F11" s="77">
        <f t="shared" si="10"/>
        <v>0.03529625</v>
      </c>
      <c r="G11" s="78">
        <f t="shared" si="0"/>
        <v>1.097520211442786</v>
      </c>
      <c r="H11" s="81">
        <f t="shared" si="11"/>
        <v>0.0576</v>
      </c>
      <c r="I11" s="77">
        <f t="shared" si="12"/>
        <v>0.06322375</v>
      </c>
      <c r="J11" s="79">
        <f t="shared" si="1"/>
        <v>1.097634548611111</v>
      </c>
      <c r="K11" s="81">
        <f t="shared" si="13"/>
        <v>0.1</v>
      </c>
      <c r="L11" s="77">
        <f t="shared" si="14"/>
        <v>0.1095275</v>
      </c>
      <c r="M11" s="79">
        <f t="shared" si="2"/>
        <v>1.095275</v>
      </c>
      <c r="N11" s="81">
        <f t="shared" si="15"/>
        <v>0.1424</v>
      </c>
      <c r="O11" s="77">
        <f t="shared" si="16"/>
        <v>0.15574</v>
      </c>
      <c r="P11" s="79">
        <f t="shared" si="3"/>
        <v>1.0936797752808989</v>
      </c>
      <c r="Q11" s="81">
        <f t="shared" si="17"/>
        <v>0.17632</v>
      </c>
      <c r="R11" s="77">
        <f t="shared" si="18"/>
        <v>0.1934925</v>
      </c>
      <c r="S11" s="79">
        <f t="shared" si="4"/>
        <v>1.097393942831216</v>
      </c>
      <c r="T11" s="81">
        <f t="shared" si="19"/>
        <v>0.20600000000000002</v>
      </c>
      <c r="U11" s="77">
        <f t="shared" si="20"/>
        <v>0.2249675</v>
      </c>
      <c r="V11" s="79">
        <f t="shared" si="5"/>
        <v>1.0920752427184464</v>
      </c>
      <c r="W11" s="81">
        <f t="shared" si="21"/>
        <v>0.2696</v>
      </c>
      <c r="X11" s="77">
        <f t="shared" si="22"/>
        <v>0.29546875</v>
      </c>
      <c r="Y11" s="79">
        <f t="shared" si="6"/>
        <v>1.0959523367952522</v>
      </c>
      <c r="Z11" s="81">
        <f t="shared" si="23"/>
        <v>0.35440000000000005</v>
      </c>
      <c r="AA11" s="77">
        <f t="shared" si="24"/>
        <v>0.38671125</v>
      </c>
      <c r="AB11" s="79">
        <f t="shared" si="7"/>
        <v>1.0911716986455982</v>
      </c>
      <c r="AI11" s="37"/>
      <c r="AL11" s="38"/>
      <c r="AP11" s="37"/>
    </row>
    <row r="12" spans="1:42" ht="13.5">
      <c r="A12" s="91">
        <v>4</v>
      </c>
      <c r="B12" s="92">
        <f t="shared" si="8"/>
        <v>0.3333333333333333</v>
      </c>
      <c r="C12" s="44">
        <v>0.053</v>
      </c>
      <c r="D12" s="45">
        <v>0.019</v>
      </c>
      <c r="E12" s="81">
        <f t="shared" si="9"/>
        <v>0.03216</v>
      </c>
      <c r="F12" s="77">
        <f t="shared" si="10"/>
        <v>0.037395</v>
      </c>
      <c r="G12" s="78">
        <f t="shared" si="0"/>
        <v>1.1627798507462686</v>
      </c>
      <c r="H12" s="81">
        <f t="shared" si="11"/>
        <v>0.0576</v>
      </c>
      <c r="I12" s="77">
        <f t="shared" si="12"/>
        <v>0.066965</v>
      </c>
      <c r="J12" s="79">
        <f t="shared" si="1"/>
        <v>1.1625868055555555</v>
      </c>
      <c r="K12" s="81">
        <f t="shared" si="13"/>
        <v>0.1</v>
      </c>
      <c r="L12" s="77">
        <f t="shared" si="14"/>
        <v>0.11603666666666666</v>
      </c>
      <c r="M12" s="79">
        <f t="shared" si="2"/>
        <v>1.1603666666666665</v>
      </c>
      <c r="N12" s="81">
        <f t="shared" si="15"/>
        <v>0.1424</v>
      </c>
      <c r="O12" s="77">
        <f t="shared" si="16"/>
        <v>0.16498666666666667</v>
      </c>
      <c r="P12" s="79">
        <f t="shared" si="3"/>
        <v>1.158614232209738</v>
      </c>
      <c r="Q12" s="81">
        <f t="shared" si="17"/>
        <v>0.17632</v>
      </c>
      <c r="R12" s="77">
        <f t="shared" si="18"/>
        <v>0.20499</v>
      </c>
      <c r="S12" s="79">
        <f t="shared" si="4"/>
        <v>1.1626020871143377</v>
      </c>
      <c r="T12" s="81">
        <f t="shared" si="19"/>
        <v>0.20600000000000002</v>
      </c>
      <c r="U12" s="77">
        <f t="shared" si="20"/>
        <v>0.23829</v>
      </c>
      <c r="V12" s="79">
        <f t="shared" si="5"/>
        <v>1.1567475728155339</v>
      </c>
      <c r="W12" s="81">
        <f t="shared" si="21"/>
        <v>0.2696</v>
      </c>
      <c r="X12" s="77">
        <f t="shared" si="22"/>
        <v>0.31295833333333334</v>
      </c>
      <c r="Y12" s="79">
        <f t="shared" si="6"/>
        <v>1.160824678536103</v>
      </c>
      <c r="Z12" s="81">
        <f t="shared" si="23"/>
        <v>0.35440000000000005</v>
      </c>
      <c r="AA12" s="77">
        <f t="shared" si="24"/>
        <v>0.409615</v>
      </c>
      <c r="AB12" s="79">
        <f t="shared" si="7"/>
        <v>1.155798532731377</v>
      </c>
      <c r="AI12" s="37"/>
      <c r="AL12" s="38"/>
      <c r="AP12" s="37"/>
    </row>
    <row r="13" spans="1:42" ht="13.5">
      <c r="A13" s="91">
        <v>5</v>
      </c>
      <c r="B13" s="92">
        <f t="shared" si="8"/>
        <v>0.4166666666666667</v>
      </c>
      <c r="C13" s="44">
        <v>0.053</v>
      </c>
      <c r="D13" s="45">
        <v>0.019</v>
      </c>
      <c r="E13" s="81">
        <f t="shared" si="9"/>
        <v>0.03216</v>
      </c>
      <c r="F13" s="77">
        <f t="shared" si="10"/>
        <v>0.03949375</v>
      </c>
      <c r="G13" s="78">
        <f t="shared" si="0"/>
        <v>1.2280394900497513</v>
      </c>
      <c r="H13" s="81">
        <f t="shared" si="11"/>
        <v>0.0576</v>
      </c>
      <c r="I13" s="77">
        <f t="shared" si="12"/>
        <v>0.07070625</v>
      </c>
      <c r="J13" s="79">
        <f t="shared" si="1"/>
        <v>1.2275390625</v>
      </c>
      <c r="K13" s="81">
        <f t="shared" si="13"/>
        <v>0.1</v>
      </c>
      <c r="L13" s="77">
        <f t="shared" si="14"/>
        <v>0.12254583333333333</v>
      </c>
      <c r="M13" s="79">
        <f t="shared" si="2"/>
        <v>1.225458333333333</v>
      </c>
      <c r="N13" s="81">
        <f t="shared" si="15"/>
        <v>0.1424</v>
      </c>
      <c r="O13" s="77">
        <f t="shared" si="16"/>
        <v>0.17423333333333335</v>
      </c>
      <c r="P13" s="79">
        <f t="shared" si="3"/>
        <v>1.223548689138577</v>
      </c>
      <c r="Q13" s="81">
        <f t="shared" si="17"/>
        <v>0.17632</v>
      </c>
      <c r="R13" s="77">
        <f t="shared" si="18"/>
        <v>0.2164875</v>
      </c>
      <c r="S13" s="79">
        <f t="shared" si="4"/>
        <v>1.227810231397459</v>
      </c>
      <c r="T13" s="81">
        <f t="shared" si="19"/>
        <v>0.20600000000000002</v>
      </c>
      <c r="U13" s="77">
        <f t="shared" si="20"/>
        <v>0.2516125</v>
      </c>
      <c r="V13" s="79">
        <f t="shared" si="5"/>
        <v>1.2214199029126214</v>
      </c>
      <c r="W13" s="81">
        <f t="shared" si="21"/>
        <v>0.2696</v>
      </c>
      <c r="X13" s="77">
        <f t="shared" si="22"/>
        <v>0.3304479166666667</v>
      </c>
      <c r="Y13" s="79">
        <f t="shared" si="6"/>
        <v>1.2256970202769535</v>
      </c>
      <c r="Z13" s="81">
        <f t="shared" si="23"/>
        <v>0.35440000000000005</v>
      </c>
      <c r="AA13" s="77">
        <f t="shared" si="24"/>
        <v>0.43251875</v>
      </c>
      <c r="AB13" s="79">
        <f t="shared" si="7"/>
        <v>1.2204253668171556</v>
      </c>
      <c r="AI13" s="37"/>
      <c r="AL13" s="38"/>
      <c r="AP13" s="37"/>
    </row>
    <row r="14" spans="1:42" ht="13.5">
      <c r="A14" s="91">
        <v>6</v>
      </c>
      <c r="B14" s="92">
        <f t="shared" si="8"/>
        <v>0.5</v>
      </c>
      <c r="C14" s="44">
        <v>0.053</v>
      </c>
      <c r="D14" s="45">
        <v>0.019</v>
      </c>
      <c r="E14" s="81">
        <f t="shared" si="9"/>
        <v>0.03216</v>
      </c>
      <c r="F14" s="77">
        <f t="shared" si="10"/>
        <v>0.041592500000000004</v>
      </c>
      <c r="G14" s="78">
        <f t="shared" si="0"/>
        <v>1.2932991293532339</v>
      </c>
      <c r="H14" s="81">
        <f t="shared" si="11"/>
        <v>0.0576</v>
      </c>
      <c r="I14" s="77">
        <f t="shared" si="12"/>
        <v>0.0744475</v>
      </c>
      <c r="J14" s="79">
        <f t="shared" si="1"/>
        <v>1.2924913194444445</v>
      </c>
      <c r="K14" s="81">
        <f t="shared" si="13"/>
        <v>0.1</v>
      </c>
      <c r="L14" s="77">
        <f t="shared" si="14"/>
        <v>0.129055</v>
      </c>
      <c r="M14" s="79">
        <f t="shared" si="2"/>
        <v>1.2905499999999999</v>
      </c>
      <c r="N14" s="81">
        <f t="shared" si="15"/>
        <v>0.1424</v>
      </c>
      <c r="O14" s="77">
        <f t="shared" si="16"/>
        <v>0.18348</v>
      </c>
      <c r="P14" s="79">
        <f t="shared" si="3"/>
        <v>1.2884831460674158</v>
      </c>
      <c r="Q14" s="81">
        <f t="shared" si="17"/>
        <v>0.17632</v>
      </c>
      <c r="R14" s="77">
        <f t="shared" si="18"/>
        <v>0.227985</v>
      </c>
      <c r="S14" s="79">
        <f t="shared" si="4"/>
        <v>1.2930183756805806</v>
      </c>
      <c r="T14" s="81">
        <f t="shared" si="19"/>
        <v>0.20600000000000002</v>
      </c>
      <c r="U14" s="77">
        <f t="shared" si="20"/>
        <v>0.26493500000000003</v>
      </c>
      <c r="V14" s="79">
        <f t="shared" si="5"/>
        <v>1.2860922330097089</v>
      </c>
      <c r="W14" s="81">
        <f t="shared" si="21"/>
        <v>0.2696</v>
      </c>
      <c r="X14" s="77">
        <f t="shared" si="22"/>
        <v>0.3479375</v>
      </c>
      <c r="Y14" s="79">
        <f t="shared" si="6"/>
        <v>1.2905693620178043</v>
      </c>
      <c r="Z14" s="81">
        <f t="shared" si="23"/>
        <v>0.35440000000000005</v>
      </c>
      <c r="AA14" s="77">
        <f t="shared" si="24"/>
        <v>0.4554225</v>
      </c>
      <c r="AB14" s="79">
        <f t="shared" si="7"/>
        <v>1.2850522009029344</v>
      </c>
      <c r="AI14" s="37"/>
      <c r="AL14" s="38"/>
      <c r="AP14" s="37"/>
    </row>
    <row r="15" spans="1:42" ht="13.5">
      <c r="A15" s="91">
        <v>7</v>
      </c>
      <c r="B15" s="92">
        <f t="shared" si="8"/>
        <v>0.5833333333333334</v>
      </c>
      <c r="C15" s="44">
        <v>0.059</v>
      </c>
      <c r="D15" s="45">
        <v>0.021</v>
      </c>
      <c r="E15" s="76">
        <f t="shared" si="9"/>
        <v>0.03568</v>
      </c>
      <c r="F15" s="77">
        <f t="shared" si="10"/>
        <v>0.04369125</v>
      </c>
      <c r="G15" s="78">
        <f t="shared" si="0"/>
        <v>1.2245305493273542</v>
      </c>
      <c r="H15" s="76">
        <f t="shared" si="11"/>
        <v>0.064</v>
      </c>
      <c r="I15" s="77">
        <f t="shared" si="12"/>
        <v>0.07818875</v>
      </c>
      <c r="J15" s="79">
        <f t="shared" si="1"/>
        <v>1.22169921875</v>
      </c>
      <c r="K15" s="76">
        <f t="shared" si="13"/>
        <v>0.1112</v>
      </c>
      <c r="L15" s="77">
        <f t="shared" si="14"/>
        <v>0.13556416666666665</v>
      </c>
      <c r="M15" s="79">
        <f t="shared" si="2"/>
        <v>1.2191022182254196</v>
      </c>
      <c r="N15" s="76">
        <f t="shared" si="15"/>
        <v>0.15839999999999999</v>
      </c>
      <c r="O15" s="77">
        <f t="shared" si="16"/>
        <v>0.19272666666666669</v>
      </c>
      <c r="P15" s="79">
        <f t="shared" si="3"/>
        <v>1.2167087542087545</v>
      </c>
      <c r="Q15" s="76">
        <f t="shared" si="17"/>
        <v>0.19616</v>
      </c>
      <c r="R15" s="77">
        <f t="shared" si="18"/>
        <v>0.23948250000000001</v>
      </c>
      <c r="S15" s="79">
        <f t="shared" si="4"/>
        <v>1.2208528752039152</v>
      </c>
      <c r="T15" s="76">
        <f t="shared" si="19"/>
        <v>0.2292</v>
      </c>
      <c r="U15" s="77">
        <f t="shared" si="20"/>
        <v>0.2782575</v>
      </c>
      <c r="V15" s="79">
        <f t="shared" si="5"/>
        <v>1.2140379581151832</v>
      </c>
      <c r="W15" s="76">
        <f t="shared" si="21"/>
        <v>0.30000000000000004</v>
      </c>
      <c r="X15" s="77">
        <f t="shared" si="22"/>
        <v>0.36542708333333335</v>
      </c>
      <c r="Y15" s="79">
        <f t="shared" si="6"/>
        <v>1.2180902777777776</v>
      </c>
      <c r="Z15" s="76">
        <f t="shared" si="23"/>
        <v>0.39440000000000003</v>
      </c>
      <c r="AA15" s="77">
        <f t="shared" si="24"/>
        <v>0.47832625</v>
      </c>
      <c r="AB15" s="79">
        <f t="shared" si="7"/>
        <v>1.212794751521298</v>
      </c>
      <c r="AI15" s="37"/>
      <c r="AL15" s="38"/>
      <c r="AP15" s="37"/>
    </row>
    <row r="16" spans="1:42" ht="13.5">
      <c r="A16" s="91">
        <v>8</v>
      </c>
      <c r="B16" s="92">
        <f t="shared" si="8"/>
        <v>0.6666666666666666</v>
      </c>
      <c r="C16" s="44">
        <v>0.059</v>
      </c>
      <c r="D16" s="45">
        <v>0.021</v>
      </c>
      <c r="E16" s="81">
        <f t="shared" si="9"/>
        <v>0.03568</v>
      </c>
      <c r="F16" s="77">
        <f t="shared" si="10"/>
        <v>0.04579</v>
      </c>
      <c r="G16" s="78">
        <f t="shared" si="0"/>
        <v>1.2833520179372195</v>
      </c>
      <c r="H16" s="81">
        <f t="shared" si="11"/>
        <v>0.064</v>
      </c>
      <c r="I16" s="77">
        <f t="shared" si="12"/>
        <v>0.08193</v>
      </c>
      <c r="J16" s="79">
        <f t="shared" si="1"/>
        <v>1.28015625</v>
      </c>
      <c r="K16" s="81">
        <f t="shared" si="13"/>
        <v>0.1112</v>
      </c>
      <c r="L16" s="77">
        <f t="shared" si="14"/>
        <v>0.14207333333333333</v>
      </c>
      <c r="M16" s="79">
        <f t="shared" si="2"/>
        <v>1.2776378896882494</v>
      </c>
      <c r="N16" s="81">
        <f t="shared" si="15"/>
        <v>0.15839999999999999</v>
      </c>
      <c r="O16" s="77">
        <f t="shared" si="16"/>
        <v>0.20197333333333334</v>
      </c>
      <c r="P16" s="79">
        <f t="shared" si="3"/>
        <v>1.2750841750841753</v>
      </c>
      <c r="Q16" s="81">
        <f t="shared" si="17"/>
        <v>0.19616</v>
      </c>
      <c r="R16" s="77">
        <f t="shared" si="18"/>
        <v>0.25098</v>
      </c>
      <c r="S16" s="79">
        <f t="shared" si="4"/>
        <v>1.2794657422512234</v>
      </c>
      <c r="T16" s="81">
        <f t="shared" si="19"/>
        <v>0.2292</v>
      </c>
      <c r="U16" s="77">
        <f t="shared" si="20"/>
        <v>0.29158</v>
      </c>
      <c r="V16" s="79">
        <f t="shared" si="5"/>
        <v>1.2721640488656196</v>
      </c>
      <c r="W16" s="81">
        <f t="shared" si="21"/>
        <v>0.30000000000000004</v>
      </c>
      <c r="X16" s="77">
        <f t="shared" si="22"/>
        <v>0.3829166666666667</v>
      </c>
      <c r="Y16" s="79">
        <f t="shared" si="6"/>
        <v>1.2763888888888888</v>
      </c>
      <c r="Z16" s="81">
        <f t="shared" si="23"/>
        <v>0.39440000000000003</v>
      </c>
      <c r="AA16" s="77">
        <f t="shared" si="24"/>
        <v>0.50123</v>
      </c>
      <c r="AB16" s="79">
        <f t="shared" si="7"/>
        <v>1.2708671399594318</v>
      </c>
      <c r="AI16" s="37"/>
      <c r="AL16" s="38"/>
      <c r="AP16" s="37"/>
    </row>
    <row r="17" spans="1:42" ht="13.5">
      <c r="A17" s="91">
        <v>9</v>
      </c>
      <c r="B17" s="92">
        <f t="shared" si="8"/>
        <v>0.75</v>
      </c>
      <c r="C17" s="44">
        <v>0.059</v>
      </c>
      <c r="D17" s="45">
        <v>0.021</v>
      </c>
      <c r="E17" s="81">
        <f t="shared" si="9"/>
        <v>0.03568</v>
      </c>
      <c r="F17" s="77">
        <f t="shared" si="10"/>
        <v>0.04788875</v>
      </c>
      <c r="G17" s="78">
        <f t="shared" si="0"/>
        <v>1.3421734865470851</v>
      </c>
      <c r="H17" s="81">
        <f t="shared" si="11"/>
        <v>0.064</v>
      </c>
      <c r="I17" s="77">
        <f t="shared" si="12"/>
        <v>0.08567125</v>
      </c>
      <c r="J17" s="79">
        <f t="shared" si="1"/>
        <v>1.33861328125</v>
      </c>
      <c r="K17" s="81">
        <f t="shared" si="13"/>
        <v>0.1112</v>
      </c>
      <c r="L17" s="77">
        <f t="shared" si="14"/>
        <v>0.1485825</v>
      </c>
      <c r="M17" s="79">
        <f t="shared" si="2"/>
        <v>1.3361735611510792</v>
      </c>
      <c r="N17" s="81">
        <f t="shared" si="15"/>
        <v>0.15839999999999999</v>
      </c>
      <c r="O17" s="77">
        <f t="shared" si="16"/>
        <v>0.21122000000000002</v>
      </c>
      <c r="P17" s="79">
        <f t="shared" si="3"/>
        <v>1.3334595959595963</v>
      </c>
      <c r="Q17" s="81">
        <f t="shared" si="17"/>
        <v>0.19616</v>
      </c>
      <c r="R17" s="77">
        <f t="shared" si="18"/>
        <v>0.26247750000000003</v>
      </c>
      <c r="S17" s="79">
        <f t="shared" si="4"/>
        <v>1.338078609298532</v>
      </c>
      <c r="T17" s="81">
        <f t="shared" si="19"/>
        <v>0.2292</v>
      </c>
      <c r="U17" s="77">
        <f t="shared" si="20"/>
        <v>0.3049025</v>
      </c>
      <c r="V17" s="79">
        <f t="shared" si="5"/>
        <v>1.330290139616056</v>
      </c>
      <c r="W17" s="81">
        <f t="shared" si="21"/>
        <v>0.30000000000000004</v>
      </c>
      <c r="X17" s="77">
        <f t="shared" si="22"/>
        <v>0.40040624999999996</v>
      </c>
      <c r="Y17" s="79">
        <f t="shared" si="6"/>
        <v>1.3346874999999996</v>
      </c>
      <c r="Z17" s="81">
        <f t="shared" si="23"/>
        <v>0.39440000000000003</v>
      </c>
      <c r="AA17" s="77">
        <f t="shared" si="24"/>
        <v>0.5241337500000001</v>
      </c>
      <c r="AB17" s="79">
        <f t="shared" si="7"/>
        <v>1.328939528397566</v>
      </c>
      <c r="AI17" s="37"/>
      <c r="AL17" s="38"/>
      <c r="AP17" s="37"/>
    </row>
    <row r="18" spans="1:42" ht="13.5">
      <c r="A18" s="91">
        <v>10</v>
      </c>
      <c r="B18" s="92">
        <f t="shared" si="8"/>
        <v>0.8333333333333334</v>
      </c>
      <c r="C18" s="44">
        <v>0.059</v>
      </c>
      <c r="D18" s="45">
        <v>0.021</v>
      </c>
      <c r="E18" s="81">
        <f t="shared" si="9"/>
        <v>0.03568</v>
      </c>
      <c r="F18" s="77">
        <f t="shared" si="10"/>
        <v>0.049987500000000004</v>
      </c>
      <c r="G18" s="78">
        <f t="shared" si="0"/>
        <v>1.4009949551569507</v>
      </c>
      <c r="H18" s="81">
        <f t="shared" si="11"/>
        <v>0.064</v>
      </c>
      <c r="I18" s="77">
        <f t="shared" si="12"/>
        <v>0.0894125</v>
      </c>
      <c r="J18" s="79">
        <f t="shared" si="1"/>
        <v>1.3970703125000001</v>
      </c>
      <c r="K18" s="81">
        <f t="shared" si="13"/>
        <v>0.1112</v>
      </c>
      <c r="L18" s="77">
        <f t="shared" si="14"/>
        <v>0.15509166666666668</v>
      </c>
      <c r="M18" s="79">
        <f t="shared" si="2"/>
        <v>1.394709232613909</v>
      </c>
      <c r="N18" s="81">
        <f t="shared" si="15"/>
        <v>0.15839999999999999</v>
      </c>
      <c r="O18" s="77">
        <f t="shared" si="16"/>
        <v>0.2204666666666667</v>
      </c>
      <c r="P18" s="79">
        <f t="shared" si="3"/>
        <v>1.391835016835017</v>
      </c>
      <c r="Q18" s="81">
        <f t="shared" si="17"/>
        <v>0.19616</v>
      </c>
      <c r="R18" s="77">
        <f t="shared" si="18"/>
        <v>0.273975</v>
      </c>
      <c r="S18" s="79">
        <f t="shared" si="4"/>
        <v>1.3966914763458402</v>
      </c>
      <c r="T18" s="81">
        <f t="shared" si="19"/>
        <v>0.2292</v>
      </c>
      <c r="U18" s="77">
        <f t="shared" si="20"/>
        <v>0.318225</v>
      </c>
      <c r="V18" s="79">
        <f t="shared" si="5"/>
        <v>1.3884162303664922</v>
      </c>
      <c r="W18" s="81">
        <f t="shared" si="21"/>
        <v>0.30000000000000004</v>
      </c>
      <c r="X18" s="77">
        <f t="shared" si="22"/>
        <v>0.41789583333333336</v>
      </c>
      <c r="Y18" s="79">
        <f t="shared" si="6"/>
        <v>1.392986111111111</v>
      </c>
      <c r="Z18" s="81">
        <f t="shared" si="23"/>
        <v>0.39440000000000003</v>
      </c>
      <c r="AA18" s="77">
        <f t="shared" si="24"/>
        <v>0.5470375000000001</v>
      </c>
      <c r="AB18" s="79">
        <f t="shared" si="7"/>
        <v>1.3870119168356998</v>
      </c>
      <c r="AI18" s="37"/>
      <c r="AL18" s="38"/>
      <c r="AP18" s="37"/>
    </row>
    <row r="19" spans="1:42" ht="13.5">
      <c r="A19" s="91">
        <v>11</v>
      </c>
      <c r="B19" s="92">
        <f t="shared" si="8"/>
        <v>0.9166666666666666</v>
      </c>
      <c r="C19" s="44">
        <v>0.059</v>
      </c>
      <c r="D19" s="45">
        <v>0.021</v>
      </c>
      <c r="E19" s="81">
        <f t="shared" si="9"/>
        <v>0.03568</v>
      </c>
      <c r="F19" s="77">
        <f t="shared" si="10"/>
        <v>0.05208625</v>
      </c>
      <c r="G19" s="78">
        <f t="shared" si="0"/>
        <v>1.459816423766816</v>
      </c>
      <c r="H19" s="81">
        <f t="shared" si="11"/>
        <v>0.064</v>
      </c>
      <c r="I19" s="77">
        <f t="shared" si="12"/>
        <v>0.09315375000000001</v>
      </c>
      <c r="J19" s="79">
        <f t="shared" si="1"/>
        <v>1.45552734375</v>
      </c>
      <c r="K19" s="81">
        <f t="shared" si="13"/>
        <v>0.1112</v>
      </c>
      <c r="L19" s="77">
        <f t="shared" si="14"/>
        <v>0.1616008333333333</v>
      </c>
      <c r="M19" s="79">
        <f t="shared" si="2"/>
        <v>1.4532449040767383</v>
      </c>
      <c r="N19" s="81">
        <f t="shared" si="15"/>
        <v>0.15839999999999999</v>
      </c>
      <c r="O19" s="77">
        <f t="shared" si="16"/>
        <v>0.22971333333333332</v>
      </c>
      <c r="P19" s="79">
        <f t="shared" si="3"/>
        <v>1.450210437710438</v>
      </c>
      <c r="Q19" s="81">
        <f t="shared" si="17"/>
        <v>0.19616</v>
      </c>
      <c r="R19" s="77">
        <f t="shared" si="18"/>
        <v>0.2854725</v>
      </c>
      <c r="S19" s="79">
        <f t="shared" si="4"/>
        <v>1.4553043433931485</v>
      </c>
      <c r="T19" s="81">
        <f t="shared" si="19"/>
        <v>0.2292</v>
      </c>
      <c r="U19" s="77">
        <f t="shared" si="20"/>
        <v>0.3315475</v>
      </c>
      <c r="V19" s="79">
        <f t="shared" si="5"/>
        <v>1.4465423211169286</v>
      </c>
      <c r="W19" s="81">
        <f t="shared" si="21"/>
        <v>0.30000000000000004</v>
      </c>
      <c r="X19" s="77">
        <f t="shared" si="22"/>
        <v>0.43538541666666664</v>
      </c>
      <c r="Y19" s="79">
        <f t="shared" si="6"/>
        <v>1.4512847222222218</v>
      </c>
      <c r="Z19" s="81">
        <f t="shared" si="23"/>
        <v>0.39440000000000003</v>
      </c>
      <c r="AA19" s="77">
        <f t="shared" si="24"/>
        <v>0.5699412500000001</v>
      </c>
      <c r="AB19" s="79">
        <f t="shared" si="7"/>
        <v>1.4450843052738338</v>
      </c>
      <c r="AI19" s="37"/>
      <c r="AL19" s="38"/>
      <c r="AP19" s="37"/>
    </row>
    <row r="20" spans="1:42" ht="13.5">
      <c r="A20" s="91">
        <v>12</v>
      </c>
      <c r="B20" s="92">
        <f t="shared" si="8"/>
        <v>1</v>
      </c>
      <c r="C20" s="44">
        <v>0.059</v>
      </c>
      <c r="D20" s="45">
        <v>0.021</v>
      </c>
      <c r="E20" s="81">
        <f t="shared" si="9"/>
        <v>0.03568</v>
      </c>
      <c r="F20" s="77">
        <f t="shared" si="10"/>
        <v>0.054185</v>
      </c>
      <c r="G20" s="78">
        <f t="shared" si="0"/>
        <v>1.5186378923766815</v>
      </c>
      <c r="H20" s="81">
        <f t="shared" si="11"/>
        <v>0.064</v>
      </c>
      <c r="I20" s="77">
        <f t="shared" si="12"/>
        <v>0.09689500000000001</v>
      </c>
      <c r="J20" s="79">
        <f t="shared" si="1"/>
        <v>1.5139843750000002</v>
      </c>
      <c r="K20" s="81">
        <f t="shared" si="13"/>
        <v>0.1112</v>
      </c>
      <c r="L20" s="77">
        <f t="shared" si="14"/>
        <v>0.16810999999999998</v>
      </c>
      <c r="M20" s="79">
        <f t="shared" si="2"/>
        <v>1.5117805755395683</v>
      </c>
      <c r="N20" s="81">
        <f t="shared" si="15"/>
        <v>0.15839999999999999</v>
      </c>
      <c r="O20" s="77">
        <f t="shared" si="16"/>
        <v>0.23896</v>
      </c>
      <c r="P20" s="79">
        <f t="shared" si="3"/>
        <v>1.5085858585858587</v>
      </c>
      <c r="Q20" s="81">
        <f t="shared" si="17"/>
        <v>0.19616</v>
      </c>
      <c r="R20" s="77">
        <f t="shared" si="18"/>
        <v>0.29697</v>
      </c>
      <c r="S20" s="79">
        <f t="shared" si="4"/>
        <v>1.5139172104404568</v>
      </c>
      <c r="T20" s="81">
        <f t="shared" si="19"/>
        <v>0.2292</v>
      </c>
      <c r="U20" s="77">
        <f t="shared" si="20"/>
        <v>0.34487</v>
      </c>
      <c r="V20" s="79">
        <f t="shared" si="5"/>
        <v>1.5046684118673648</v>
      </c>
      <c r="W20" s="81">
        <f t="shared" si="21"/>
        <v>0.30000000000000004</v>
      </c>
      <c r="X20" s="77">
        <f t="shared" si="22"/>
        <v>0.452875</v>
      </c>
      <c r="Y20" s="79">
        <f t="shared" si="6"/>
        <v>1.5095833333333333</v>
      </c>
      <c r="Z20" s="81">
        <f t="shared" si="23"/>
        <v>0.39440000000000003</v>
      </c>
      <c r="AA20" s="77">
        <f t="shared" si="24"/>
        <v>0.5928450000000001</v>
      </c>
      <c r="AB20" s="79">
        <f t="shared" si="7"/>
        <v>1.5031566937119676</v>
      </c>
      <c r="AI20" s="37"/>
      <c r="AL20" s="38"/>
      <c r="AP20" s="37"/>
    </row>
    <row r="21" spans="1:42" ht="13.5">
      <c r="A21" s="91">
        <v>13</v>
      </c>
      <c r="B21" s="92">
        <f t="shared" si="8"/>
        <v>1.0833333333333333</v>
      </c>
      <c r="C21" s="44">
        <v>0.111</v>
      </c>
      <c r="D21" s="46">
        <v>0.04</v>
      </c>
      <c r="E21" s="76">
        <f t="shared" si="9"/>
        <v>0.06752000000000001</v>
      </c>
      <c r="F21" s="77">
        <f t="shared" si="10"/>
        <v>0.056283749999999994</v>
      </c>
      <c r="G21" s="78">
        <f t="shared" si="0"/>
        <v>0.8335863447867297</v>
      </c>
      <c r="H21" s="76">
        <f t="shared" si="11"/>
        <v>0.1208</v>
      </c>
      <c r="I21" s="77">
        <f t="shared" si="12"/>
        <v>0.10063625</v>
      </c>
      <c r="J21" s="79">
        <f t="shared" si="1"/>
        <v>0.8330815397350992</v>
      </c>
      <c r="K21" s="76">
        <f t="shared" si="13"/>
        <v>0.2096</v>
      </c>
      <c r="L21" s="77">
        <f t="shared" si="14"/>
        <v>0.17461916666666666</v>
      </c>
      <c r="M21" s="79">
        <f t="shared" si="2"/>
        <v>0.8331067111959287</v>
      </c>
      <c r="N21" s="76">
        <f t="shared" si="15"/>
        <v>0.2984</v>
      </c>
      <c r="O21" s="77">
        <f t="shared" si="16"/>
        <v>0.24820666666666666</v>
      </c>
      <c r="P21" s="79">
        <f t="shared" si="3"/>
        <v>0.8317917783735478</v>
      </c>
      <c r="Q21" s="76">
        <f t="shared" si="17"/>
        <v>0.36944</v>
      </c>
      <c r="R21" s="77">
        <f t="shared" si="18"/>
        <v>0.3084675</v>
      </c>
      <c r="S21" s="79">
        <f t="shared" si="4"/>
        <v>0.8349596686877436</v>
      </c>
      <c r="T21" s="76">
        <f t="shared" si="19"/>
        <v>0.4316</v>
      </c>
      <c r="U21" s="77">
        <f t="shared" si="20"/>
        <v>0.3581925</v>
      </c>
      <c r="V21" s="79">
        <f t="shared" si="5"/>
        <v>0.8299177479147359</v>
      </c>
      <c r="W21" s="76">
        <f t="shared" si="21"/>
        <v>0.5648000000000001</v>
      </c>
      <c r="X21" s="77">
        <f t="shared" si="22"/>
        <v>0.4703645833333333</v>
      </c>
      <c r="Y21" s="79">
        <f t="shared" si="6"/>
        <v>0.8327984832389045</v>
      </c>
      <c r="Z21" s="76">
        <f t="shared" si="23"/>
        <v>0.7424000000000001</v>
      </c>
      <c r="AA21" s="77">
        <f t="shared" si="24"/>
        <v>0.61574875</v>
      </c>
      <c r="AB21" s="79">
        <f t="shared" si="7"/>
        <v>0.8294029498922413</v>
      </c>
      <c r="AI21" s="37"/>
      <c r="AL21" s="38"/>
      <c r="AP21" s="37"/>
    </row>
    <row r="22" spans="1:42" ht="13.5">
      <c r="A22" s="91">
        <v>14</v>
      </c>
      <c r="B22" s="92">
        <f t="shared" si="8"/>
        <v>1.1666666666666667</v>
      </c>
      <c r="C22" s="44">
        <v>0.111</v>
      </c>
      <c r="D22" s="46">
        <v>0.04</v>
      </c>
      <c r="E22" s="81">
        <f t="shared" si="9"/>
        <v>0.06752000000000001</v>
      </c>
      <c r="F22" s="77">
        <f t="shared" si="10"/>
        <v>0.058382500000000004</v>
      </c>
      <c r="G22" s="78">
        <f t="shared" si="0"/>
        <v>0.8646697274881516</v>
      </c>
      <c r="H22" s="81">
        <f t="shared" si="11"/>
        <v>0.1208</v>
      </c>
      <c r="I22" s="77">
        <f t="shared" si="12"/>
        <v>0.10437750000000001</v>
      </c>
      <c r="J22" s="79">
        <f t="shared" si="1"/>
        <v>0.8640521523178809</v>
      </c>
      <c r="K22" s="81">
        <f t="shared" si="13"/>
        <v>0.2096</v>
      </c>
      <c r="L22" s="77">
        <f t="shared" si="14"/>
        <v>0.18112833333333334</v>
      </c>
      <c r="M22" s="79">
        <f t="shared" si="2"/>
        <v>0.8641618956743002</v>
      </c>
      <c r="N22" s="81">
        <f t="shared" si="15"/>
        <v>0.2984</v>
      </c>
      <c r="O22" s="77">
        <f t="shared" si="16"/>
        <v>0.25745333333333337</v>
      </c>
      <c r="P22" s="79">
        <f t="shared" si="3"/>
        <v>0.8627792672028598</v>
      </c>
      <c r="Q22" s="81">
        <f t="shared" si="17"/>
        <v>0.36944</v>
      </c>
      <c r="R22" s="77">
        <f t="shared" si="18"/>
        <v>0.31996500000000005</v>
      </c>
      <c r="S22" s="79">
        <f t="shared" si="4"/>
        <v>0.8660810957124297</v>
      </c>
      <c r="T22" s="81">
        <f t="shared" si="19"/>
        <v>0.4316</v>
      </c>
      <c r="U22" s="77">
        <f t="shared" si="20"/>
        <v>0.37151500000000004</v>
      </c>
      <c r="V22" s="79">
        <f t="shared" si="5"/>
        <v>0.8607854494902689</v>
      </c>
      <c r="W22" s="81">
        <f t="shared" si="21"/>
        <v>0.5648000000000001</v>
      </c>
      <c r="X22" s="77">
        <f t="shared" si="22"/>
        <v>0.4878541666666667</v>
      </c>
      <c r="Y22" s="79">
        <f t="shared" si="6"/>
        <v>0.8637644593956563</v>
      </c>
      <c r="Z22" s="81">
        <f t="shared" si="23"/>
        <v>0.7424000000000001</v>
      </c>
      <c r="AA22" s="77">
        <f t="shared" si="24"/>
        <v>0.6386525000000001</v>
      </c>
      <c r="AB22" s="79">
        <f t="shared" si="7"/>
        <v>0.86025390625</v>
      </c>
      <c r="AI22" s="37"/>
      <c r="AL22" s="38"/>
      <c r="AP22" s="37"/>
    </row>
    <row r="23" spans="1:42" ht="13.5">
      <c r="A23" s="91">
        <v>15</v>
      </c>
      <c r="B23" s="92">
        <f t="shared" si="8"/>
        <v>1.25</v>
      </c>
      <c r="C23" s="44">
        <v>0.111</v>
      </c>
      <c r="D23" s="46">
        <v>0.04</v>
      </c>
      <c r="E23" s="81">
        <f t="shared" si="9"/>
        <v>0.06752000000000001</v>
      </c>
      <c r="F23" s="77">
        <f t="shared" si="10"/>
        <v>0.06048125</v>
      </c>
      <c r="G23" s="78">
        <f t="shared" si="0"/>
        <v>0.8957531101895734</v>
      </c>
      <c r="H23" s="81">
        <f t="shared" si="11"/>
        <v>0.1208</v>
      </c>
      <c r="I23" s="77">
        <f t="shared" si="12"/>
        <v>0.10811875</v>
      </c>
      <c r="J23" s="79">
        <f t="shared" si="1"/>
        <v>0.8950227649006622</v>
      </c>
      <c r="K23" s="81">
        <f t="shared" si="13"/>
        <v>0.2096</v>
      </c>
      <c r="L23" s="77">
        <f t="shared" si="14"/>
        <v>0.1876375</v>
      </c>
      <c r="M23" s="79">
        <f t="shared" si="2"/>
        <v>0.8952170801526718</v>
      </c>
      <c r="N23" s="81">
        <f t="shared" si="15"/>
        <v>0.2984</v>
      </c>
      <c r="O23" s="77">
        <f t="shared" si="16"/>
        <v>0.26670000000000005</v>
      </c>
      <c r="P23" s="79">
        <f t="shared" si="3"/>
        <v>0.8937667560321717</v>
      </c>
      <c r="Q23" s="81">
        <f t="shared" si="17"/>
        <v>0.36944</v>
      </c>
      <c r="R23" s="77">
        <f t="shared" si="18"/>
        <v>0.3314625</v>
      </c>
      <c r="S23" s="79">
        <f t="shared" si="4"/>
        <v>0.8972025227371156</v>
      </c>
      <c r="T23" s="81">
        <f t="shared" si="19"/>
        <v>0.4316</v>
      </c>
      <c r="U23" s="77">
        <f t="shared" si="20"/>
        <v>0.3848375</v>
      </c>
      <c r="V23" s="79">
        <f t="shared" si="5"/>
        <v>0.8916531510658017</v>
      </c>
      <c r="W23" s="81">
        <f t="shared" si="21"/>
        <v>0.5648000000000001</v>
      </c>
      <c r="X23" s="77">
        <f t="shared" si="22"/>
        <v>0.50534375</v>
      </c>
      <c r="Y23" s="79">
        <f t="shared" si="6"/>
        <v>0.8947304355524077</v>
      </c>
      <c r="Z23" s="81">
        <f t="shared" si="23"/>
        <v>0.7424000000000001</v>
      </c>
      <c r="AA23" s="77">
        <f t="shared" si="24"/>
        <v>0.6615562500000001</v>
      </c>
      <c r="AB23" s="79">
        <f t="shared" si="7"/>
        <v>0.8911048626077587</v>
      </c>
      <c r="AI23" s="37"/>
      <c r="AL23" s="38"/>
      <c r="AP23" s="37"/>
    </row>
    <row r="24" spans="1:42" ht="13.5">
      <c r="A24" s="91">
        <v>16</v>
      </c>
      <c r="B24" s="92">
        <f t="shared" si="8"/>
        <v>1.3333333333333333</v>
      </c>
      <c r="C24" s="44">
        <v>0.111</v>
      </c>
      <c r="D24" s="46">
        <v>0.04</v>
      </c>
      <c r="E24" s="81">
        <f t="shared" si="9"/>
        <v>0.06752000000000001</v>
      </c>
      <c r="F24" s="77">
        <f t="shared" si="10"/>
        <v>0.06258</v>
      </c>
      <c r="G24" s="78">
        <f t="shared" si="0"/>
        <v>0.9268364928909951</v>
      </c>
      <c r="H24" s="81">
        <f t="shared" si="11"/>
        <v>0.1208</v>
      </c>
      <c r="I24" s="77">
        <f t="shared" si="12"/>
        <v>0.11185999999999999</v>
      </c>
      <c r="J24" s="79">
        <f t="shared" si="1"/>
        <v>0.9259933774834436</v>
      </c>
      <c r="K24" s="81">
        <f t="shared" si="13"/>
        <v>0.2096</v>
      </c>
      <c r="L24" s="77">
        <f t="shared" si="14"/>
        <v>0.19414666666666663</v>
      </c>
      <c r="M24" s="79">
        <f t="shared" si="2"/>
        <v>0.9262722646310431</v>
      </c>
      <c r="N24" s="81">
        <f t="shared" si="15"/>
        <v>0.2984</v>
      </c>
      <c r="O24" s="77">
        <f t="shared" si="16"/>
        <v>0.2759466666666667</v>
      </c>
      <c r="P24" s="79">
        <f t="shared" si="3"/>
        <v>0.9247542448614835</v>
      </c>
      <c r="Q24" s="81">
        <f t="shared" si="17"/>
        <v>0.36944</v>
      </c>
      <c r="R24" s="77">
        <f t="shared" si="18"/>
        <v>0.34296000000000004</v>
      </c>
      <c r="S24" s="79">
        <f t="shared" si="4"/>
        <v>0.9283239497618018</v>
      </c>
      <c r="T24" s="81">
        <f t="shared" si="19"/>
        <v>0.4316</v>
      </c>
      <c r="U24" s="77">
        <f t="shared" si="20"/>
        <v>0.39815999999999996</v>
      </c>
      <c r="V24" s="79">
        <f t="shared" si="5"/>
        <v>0.9225208526413345</v>
      </c>
      <c r="W24" s="81">
        <f t="shared" si="21"/>
        <v>0.5648000000000001</v>
      </c>
      <c r="X24" s="77">
        <f t="shared" si="22"/>
        <v>0.5228333333333333</v>
      </c>
      <c r="Y24" s="79">
        <f t="shared" si="6"/>
        <v>0.9256964117091593</v>
      </c>
      <c r="Z24" s="81">
        <f t="shared" si="23"/>
        <v>0.7424000000000001</v>
      </c>
      <c r="AA24" s="77">
        <f t="shared" si="24"/>
        <v>0.68446</v>
      </c>
      <c r="AB24" s="79">
        <f t="shared" si="7"/>
        <v>0.9219558189655171</v>
      </c>
      <c r="AI24" s="37"/>
      <c r="AL24" s="38"/>
      <c r="AP24" s="37"/>
    </row>
    <row r="25" spans="1:42" ht="13.5">
      <c r="A25" s="91">
        <v>17</v>
      </c>
      <c r="B25" s="92">
        <f t="shared" si="8"/>
        <v>1.4166666666666667</v>
      </c>
      <c r="C25" s="44">
        <v>0.111</v>
      </c>
      <c r="D25" s="46">
        <v>0.04</v>
      </c>
      <c r="E25" s="81">
        <f t="shared" si="9"/>
        <v>0.06752000000000001</v>
      </c>
      <c r="F25" s="77">
        <f t="shared" si="10"/>
        <v>0.06467875000000001</v>
      </c>
      <c r="G25" s="78">
        <f t="shared" si="0"/>
        <v>0.957919875592417</v>
      </c>
      <c r="H25" s="81">
        <f t="shared" si="11"/>
        <v>0.1208</v>
      </c>
      <c r="I25" s="77">
        <f t="shared" si="12"/>
        <v>0.11560125000000002</v>
      </c>
      <c r="J25" s="79">
        <f t="shared" si="1"/>
        <v>0.9569639900662252</v>
      </c>
      <c r="K25" s="81">
        <f t="shared" si="13"/>
        <v>0.2096</v>
      </c>
      <c r="L25" s="77">
        <f t="shared" si="14"/>
        <v>0.20065583333333334</v>
      </c>
      <c r="M25" s="79">
        <f t="shared" si="2"/>
        <v>0.9573274491094147</v>
      </c>
      <c r="N25" s="81">
        <f t="shared" si="15"/>
        <v>0.2984</v>
      </c>
      <c r="O25" s="77">
        <f t="shared" si="16"/>
        <v>0.28519333333333335</v>
      </c>
      <c r="P25" s="79">
        <f t="shared" si="3"/>
        <v>0.9557417336907954</v>
      </c>
      <c r="Q25" s="81">
        <f t="shared" si="17"/>
        <v>0.36944</v>
      </c>
      <c r="R25" s="77">
        <f t="shared" si="18"/>
        <v>0.35445750000000004</v>
      </c>
      <c r="S25" s="79">
        <f t="shared" si="4"/>
        <v>0.9594453767864878</v>
      </c>
      <c r="T25" s="81">
        <f t="shared" si="19"/>
        <v>0.4316</v>
      </c>
      <c r="U25" s="77">
        <f t="shared" si="20"/>
        <v>0.41148250000000003</v>
      </c>
      <c r="V25" s="79">
        <f t="shared" si="5"/>
        <v>0.9533885542168675</v>
      </c>
      <c r="W25" s="81">
        <f t="shared" si="21"/>
        <v>0.5648000000000001</v>
      </c>
      <c r="X25" s="77">
        <f t="shared" si="22"/>
        <v>0.5403229166666667</v>
      </c>
      <c r="Y25" s="79">
        <f t="shared" si="6"/>
        <v>0.9566623878659111</v>
      </c>
      <c r="Z25" s="81">
        <f t="shared" si="23"/>
        <v>0.7424000000000001</v>
      </c>
      <c r="AA25" s="77">
        <f t="shared" si="24"/>
        <v>0.7073637500000001</v>
      </c>
      <c r="AB25" s="79">
        <f t="shared" si="7"/>
        <v>0.9528067753232758</v>
      </c>
      <c r="AI25" s="37"/>
      <c r="AL25" s="38"/>
      <c r="AP25" s="37"/>
    </row>
    <row r="26" spans="1:42" ht="13.5">
      <c r="A26" s="91">
        <v>18</v>
      </c>
      <c r="B26" s="92">
        <f t="shared" si="8"/>
        <v>1.5</v>
      </c>
      <c r="C26" s="44">
        <v>0.111</v>
      </c>
      <c r="D26" s="46">
        <v>0.04</v>
      </c>
      <c r="E26" s="81">
        <f t="shared" si="9"/>
        <v>0.06752000000000001</v>
      </c>
      <c r="F26" s="77">
        <f t="shared" si="10"/>
        <v>0.0667775</v>
      </c>
      <c r="G26" s="78">
        <f t="shared" si="0"/>
        <v>0.9890032582938387</v>
      </c>
      <c r="H26" s="81">
        <f t="shared" si="11"/>
        <v>0.1208</v>
      </c>
      <c r="I26" s="77">
        <f t="shared" si="12"/>
        <v>0.11934249999999999</v>
      </c>
      <c r="J26" s="79">
        <f t="shared" si="1"/>
        <v>0.9879346026490065</v>
      </c>
      <c r="K26" s="81">
        <f t="shared" si="13"/>
        <v>0.2096</v>
      </c>
      <c r="L26" s="77">
        <f t="shared" si="14"/>
        <v>0.207165</v>
      </c>
      <c r="M26" s="79">
        <f t="shared" si="2"/>
        <v>0.9883826335877861</v>
      </c>
      <c r="N26" s="81">
        <f t="shared" si="15"/>
        <v>0.2984</v>
      </c>
      <c r="O26" s="77">
        <f t="shared" si="16"/>
        <v>0.29444000000000004</v>
      </c>
      <c r="P26" s="79">
        <f t="shared" si="3"/>
        <v>0.9867292225201073</v>
      </c>
      <c r="Q26" s="81">
        <f t="shared" si="17"/>
        <v>0.36944</v>
      </c>
      <c r="R26" s="77">
        <f t="shared" si="18"/>
        <v>0.36595500000000003</v>
      </c>
      <c r="S26" s="79">
        <f t="shared" si="4"/>
        <v>0.9905668038111738</v>
      </c>
      <c r="T26" s="81">
        <f t="shared" si="19"/>
        <v>0.4316</v>
      </c>
      <c r="U26" s="77">
        <f t="shared" si="20"/>
        <v>0.424805</v>
      </c>
      <c r="V26" s="79">
        <f t="shared" si="5"/>
        <v>0.9842562557924004</v>
      </c>
      <c r="W26" s="81">
        <f t="shared" si="21"/>
        <v>0.5648000000000001</v>
      </c>
      <c r="X26" s="77">
        <f t="shared" si="22"/>
        <v>0.5578125</v>
      </c>
      <c r="Y26" s="79">
        <f t="shared" si="6"/>
        <v>0.9876283640226629</v>
      </c>
      <c r="Z26" s="81">
        <f t="shared" si="23"/>
        <v>0.7424000000000001</v>
      </c>
      <c r="AA26" s="77">
        <f t="shared" si="24"/>
        <v>0.7302675000000001</v>
      </c>
      <c r="AB26" s="79">
        <f t="shared" si="7"/>
        <v>0.9836577316810345</v>
      </c>
      <c r="AI26" s="37"/>
      <c r="AL26" s="38"/>
      <c r="AP26" s="37"/>
    </row>
    <row r="27" spans="1:42" ht="13.5">
      <c r="A27" s="91">
        <v>19</v>
      </c>
      <c r="B27" s="92">
        <f t="shared" si="8"/>
        <v>1.5833333333333333</v>
      </c>
      <c r="C27" s="44">
        <v>0.135</v>
      </c>
      <c r="D27" s="45">
        <v>0.049</v>
      </c>
      <c r="E27" s="76">
        <f t="shared" si="9"/>
        <v>0.08240000000000001</v>
      </c>
      <c r="F27" s="77">
        <f t="shared" si="10"/>
        <v>0.06887625</v>
      </c>
      <c r="G27" s="78">
        <f t="shared" si="0"/>
        <v>0.8358768203883493</v>
      </c>
      <c r="H27" s="76">
        <f t="shared" si="11"/>
        <v>0.1472</v>
      </c>
      <c r="I27" s="77">
        <f t="shared" si="12"/>
        <v>0.12308374999999999</v>
      </c>
      <c r="J27" s="79">
        <f t="shared" si="1"/>
        <v>0.8361667798913043</v>
      </c>
      <c r="K27" s="76">
        <f t="shared" si="13"/>
        <v>0.25520000000000004</v>
      </c>
      <c r="L27" s="77">
        <f t="shared" si="14"/>
        <v>0.21367416666666667</v>
      </c>
      <c r="M27" s="79">
        <f t="shared" si="2"/>
        <v>0.8372812173458724</v>
      </c>
      <c r="N27" s="76">
        <f t="shared" si="15"/>
        <v>0.3632</v>
      </c>
      <c r="O27" s="77">
        <f t="shared" si="16"/>
        <v>0.30368666666666666</v>
      </c>
      <c r="P27" s="79">
        <f t="shared" si="3"/>
        <v>0.8361417033773861</v>
      </c>
      <c r="Q27" s="76">
        <f t="shared" si="17"/>
        <v>0.44960000000000006</v>
      </c>
      <c r="R27" s="77">
        <f t="shared" si="18"/>
        <v>0.37745249999999997</v>
      </c>
      <c r="S27" s="79">
        <f t="shared" si="4"/>
        <v>0.8395295818505336</v>
      </c>
      <c r="T27" s="76">
        <f t="shared" si="19"/>
        <v>0.5252000000000001</v>
      </c>
      <c r="U27" s="77">
        <f t="shared" si="20"/>
        <v>0.4381275</v>
      </c>
      <c r="V27" s="79">
        <f t="shared" si="5"/>
        <v>0.8342107768469152</v>
      </c>
      <c r="W27" s="76">
        <f t="shared" si="21"/>
        <v>0.6872000000000001</v>
      </c>
      <c r="X27" s="77">
        <f t="shared" si="22"/>
        <v>0.5753020833333333</v>
      </c>
      <c r="Y27" s="79">
        <f t="shared" si="6"/>
        <v>0.8371683401241752</v>
      </c>
      <c r="Z27" s="76">
        <f t="shared" si="23"/>
        <v>0.9032</v>
      </c>
      <c r="AA27" s="77">
        <f t="shared" si="24"/>
        <v>0.75317125</v>
      </c>
      <c r="AB27" s="79">
        <f t="shared" si="7"/>
        <v>0.8338919951284322</v>
      </c>
      <c r="AI27" s="37"/>
      <c r="AL27" s="38"/>
      <c r="AP27" s="37"/>
    </row>
    <row r="28" spans="1:42" ht="13.5">
      <c r="A28" s="91">
        <v>20</v>
      </c>
      <c r="B28" s="92">
        <f t="shared" si="8"/>
        <v>1.6666666666666667</v>
      </c>
      <c r="C28" s="44">
        <v>0.135</v>
      </c>
      <c r="D28" s="45">
        <v>0.049</v>
      </c>
      <c r="E28" s="81">
        <f t="shared" si="9"/>
        <v>0.08240000000000001</v>
      </c>
      <c r="F28" s="77">
        <f t="shared" si="10"/>
        <v>0.070975</v>
      </c>
      <c r="G28" s="78">
        <f t="shared" si="0"/>
        <v>0.8613470873786406</v>
      </c>
      <c r="H28" s="81">
        <f t="shared" si="11"/>
        <v>0.1472</v>
      </c>
      <c r="I28" s="77">
        <f t="shared" si="12"/>
        <v>0.12682500000000002</v>
      </c>
      <c r="J28" s="79">
        <f t="shared" si="1"/>
        <v>0.8615828804347828</v>
      </c>
      <c r="K28" s="81">
        <f t="shared" si="13"/>
        <v>0.25520000000000004</v>
      </c>
      <c r="L28" s="77">
        <f t="shared" si="14"/>
        <v>0.22018333333333334</v>
      </c>
      <c r="M28" s="79">
        <f t="shared" si="2"/>
        <v>0.862787356321839</v>
      </c>
      <c r="N28" s="81">
        <f t="shared" si="15"/>
        <v>0.3632</v>
      </c>
      <c r="O28" s="77">
        <f t="shared" si="16"/>
        <v>0.3129333333333334</v>
      </c>
      <c r="P28" s="79">
        <f t="shared" si="3"/>
        <v>0.8616005873715126</v>
      </c>
      <c r="Q28" s="81">
        <f t="shared" si="17"/>
        <v>0.44960000000000006</v>
      </c>
      <c r="R28" s="77">
        <f t="shared" si="18"/>
        <v>0.38895</v>
      </c>
      <c r="S28" s="79">
        <f t="shared" si="4"/>
        <v>0.8651023131672597</v>
      </c>
      <c r="T28" s="81">
        <f t="shared" si="19"/>
        <v>0.5252000000000001</v>
      </c>
      <c r="U28" s="77">
        <f t="shared" si="20"/>
        <v>0.45145</v>
      </c>
      <c r="V28" s="79">
        <f t="shared" si="5"/>
        <v>0.8595773038842345</v>
      </c>
      <c r="W28" s="81">
        <f t="shared" si="21"/>
        <v>0.6872000000000001</v>
      </c>
      <c r="X28" s="77">
        <f t="shared" si="22"/>
        <v>0.5927916666666666</v>
      </c>
      <c r="Y28" s="79">
        <f t="shared" si="6"/>
        <v>0.862618839736127</v>
      </c>
      <c r="Z28" s="81">
        <f t="shared" si="23"/>
        <v>0.9032</v>
      </c>
      <c r="AA28" s="77">
        <f t="shared" si="24"/>
        <v>0.7760750000000001</v>
      </c>
      <c r="AB28" s="79">
        <f t="shared" si="7"/>
        <v>0.8592504428697963</v>
      </c>
      <c r="AI28" s="37"/>
      <c r="AL28" s="38"/>
      <c r="AP28" s="37"/>
    </row>
    <row r="29" spans="1:42" ht="13.5">
      <c r="A29" s="91">
        <v>21</v>
      </c>
      <c r="B29" s="92">
        <f t="shared" si="8"/>
        <v>1.75</v>
      </c>
      <c r="C29" s="44">
        <v>0.135</v>
      </c>
      <c r="D29" s="45">
        <v>0.049</v>
      </c>
      <c r="E29" s="81">
        <f t="shared" si="9"/>
        <v>0.08240000000000001</v>
      </c>
      <c r="F29" s="77">
        <f t="shared" si="10"/>
        <v>0.07307374999999999</v>
      </c>
      <c r="G29" s="78">
        <f t="shared" si="0"/>
        <v>0.8868173543689318</v>
      </c>
      <c r="H29" s="81">
        <f t="shared" si="11"/>
        <v>0.1472</v>
      </c>
      <c r="I29" s="77">
        <f t="shared" si="12"/>
        <v>0.13056625</v>
      </c>
      <c r="J29" s="79">
        <f t="shared" si="1"/>
        <v>0.8869989809782608</v>
      </c>
      <c r="K29" s="81">
        <f t="shared" si="13"/>
        <v>0.25520000000000004</v>
      </c>
      <c r="L29" s="77">
        <f t="shared" si="14"/>
        <v>0.2266925</v>
      </c>
      <c r="M29" s="79">
        <f t="shared" si="2"/>
        <v>0.8882934952978054</v>
      </c>
      <c r="N29" s="81">
        <f t="shared" si="15"/>
        <v>0.3632</v>
      </c>
      <c r="O29" s="77">
        <f t="shared" si="16"/>
        <v>0.32218</v>
      </c>
      <c r="P29" s="79">
        <f t="shared" si="3"/>
        <v>0.8870594713656388</v>
      </c>
      <c r="Q29" s="81">
        <f t="shared" si="17"/>
        <v>0.44960000000000006</v>
      </c>
      <c r="R29" s="77">
        <f t="shared" si="18"/>
        <v>0.4004475</v>
      </c>
      <c r="S29" s="79">
        <f t="shared" si="4"/>
        <v>0.8906750444839857</v>
      </c>
      <c r="T29" s="81">
        <f t="shared" si="19"/>
        <v>0.5252000000000001</v>
      </c>
      <c r="U29" s="77">
        <f t="shared" si="20"/>
        <v>0.46477250000000003</v>
      </c>
      <c r="V29" s="79">
        <f t="shared" si="5"/>
        <v>0.8849438309215536</v>
      </c>
      <c r="W29" s="81">
        <f t="shared" si="21"/>
        <v>0.6872000000000001</v>
      </c>
      <c r="X29" s="77">
        <f t="shared" si="22"/>
        <v>0.61028125</v>
      </c>
      <c r="Y29" s="79">
        <f t="shared" si="6"/>
        <v>0.888069339348079</v>
      </c>
      <c r="Z29" s="81">
        <f t="shared" si="23"/>
        <v>0.9032</v>
      </c>
      <c r="AA29" s="77">
        <f t="shared" si="24"/>
        <v>0.7989787500000001</v>
      </c>
      <c r="AB29" s="79">
        <f t="shared" si="7"/>
        <v>0.8846088906111604</v>
      </c>
      <c r="AI29" s="37"/>
      <c r="AL29" s="38"/>
      <c r="AP29" s="37"/>
    </row>
    <row r="30" spans="1:42" ht="13.5">
      <c r="A30" s="91">
        <v>22</v>
      </c>
      <c r="B30" s="92">
        <f t="shared" si="8"/>
        <v>1.8333333333333333</v>
      </c>
      <c r="C30" s="44">
        <v>0.135</v>
      </c>
      <c r="D30" s="45">
        <v>0.049</v>
      </c>
      <c r="E30" s="81">
        <f t="shared" si="9"/>
        <v>0.08240000000000001</v>
      </c>
      <c r="F30" s="77">
        <f t="shared" si="10"/>
        <v>0.0751725</v>
      </c>
      <c r="G30" s="78">
        <f t="shared" si="0"/>
        <v>0.9122876213592231</v>
      </c>
      <c r="H30" s="81">
        <f t="shared" si="11"/>
        <v>0.1472</v>
      </c>
      <c r="I30" s="77">
        <f t="shared" si="12"/>
        <v>0.1343075</v>
      </c>
      <c r="J30" s="79">
        <f t="shared" si="1"/>
        <v>0.9124150815217391</v>
      </c>
      <c r="K30" s="81">
        <f t="shared" si="13"/>
        <v>0.25520000000000004</v>
      </c>
      <c r="L30" s="77">
        <f t="shared" si="14"/>
        <v>0.23320166666666664</v>
      </c>
      <c r="M30" s="79">
        <f t="shared" si="2"/>
        <v>0.913799634273772</v>
      </c>
      <c r="N30" s="81">
        <f t="shared" si="15"/>
        <v>0.3632</v>
      </c>
      <c r="O30" s="77">
        <f t="shared" si="16"/>
        <v>0.33142666666666665</v>
      </c>
      <c r="P30" s="79">
        <f t="shared" si="3"/>
        <v>0.9125183553597649</v>
      </c>
      <c r="Q30" s="81">
        <f t="shared" si="17"/>
        <v>0.44960000000000006</v>
      </c>
      <c r="R30" s="77">
        <f t="shared" si="18"/>
        <v>0.411945</v>
      </c>
      <c r="S30" s="79">
        <f t="shared" si="4"/>
        <v>0.9162477758007116</v>
      </c>
      <c r="T30" s="81">
        <f t="shared" si="19"/>
        <v>0.5252000000000001</v>
      </c>
      <c r="U30" s="77">
        <f t="shared" si="20"/>
        <v>0.478095</v>
      </c>
      <c r="V30" s="79">
        <f t="shared" si="5"/>
        <v>0.9103103579588726</v>
      </c>
      <c r="W30" s="81">
        <f t="shared" si="21"/>
        <v>0.6872000000000001</v>
      </c>
      <c r="X30" s="77">
        <f t="shared" si="22"/>
        <v>0.6277708333333333</v>
      </c>
      <c r="Y30" s="79">
        <f t="shared" si="6"/>
        <v>0.9135198389600308</v>
      </c>
      <c r="Z30" s="81">
        <f t="shared" si="23"/>
        <v>0.9032</v>
      </c>
      <c r="AA30" s="77">
        <f t="shared" si="24"/>
        <v>0.8218825000000001</v>
      </c>
      <c r="AB30" s="79">
        <f t="shared" si="7"/>
        <v>0.9099673383525244</v>
      </c>
      <c r="AI30" s="37"/>
      <c r="AL30" s="38"/>
      <c r="AP30" s="37"/>
    </row>
    <row r="31" spans="1:42" ht="13.5">
      <c r="A31" s="91">
        <v>23</v>
      </c>
      <c r="B31" s="92">
        <f t="shared" si="8"/>
        <v>1.9166666666666667</v>
      </c>
      <c r="C31" s="44">
        <v>0.135</v>
      </c>
      <c r="D31" s="45">
        <v>0.049</v>
      </c>
      <c r="E31" s="81">
        <f t="shared" si="9"/>
        <v>0.08240000000000001</v>
      </c>
      <c r="F31" s="77">
        <f t="shared" si="10"/>
        <v>0.07727125</v>
      </c>
      <c r="G31" s="78">
        <f t="shared" si="0"/>
        <v>0.9377578883495143</v>
      </c>
      <c r="H31" s="81">
        <f t="shared" si="11"/>
        <v>0.1472</v>
      </c>
      <c r="I31" s="77">
        <f t="shared" si="12"/>
        <v>0.13804875</v>
      </c>
      <c r="J31" s="79">
        <f t="shared" si="1"/>
        <v>0.9378311820652174</v>
      </c>
      <c r="K31" s="81">
        <f t="shared" si="13"/>
        <v>0.25520000000000004</v>
      </c>
      <c r="L31" s="77">
        <f t="shared" si="14"/>
        <v>0.23971083333333335</v>
      </c>
      <c r="M31" s="79">
        <f t="shared" si="2"/>
        <v>0.9393057732497386</v>
      </c>
      <c r="N31" s="81">
        <f t="shared" si="15"/>
        <v>0.3632</v>
      </c>
      <c r="O31" s="77">
        <f t="shared" si="16"/>
        <v>0.3406733333333334</v>
      </c>
      <c r="P31" s="79">
        <f t="shared" si="3"/>
        <v>0.9379772393538914</v>
      </c>
      <c r="Q31" s="81">
        <f t="shared" si="17"/>
        <v>0.44960000000000006</v>
      </c>
      <c r="R31" s="77">
        <f t="shared" si="18"/>
        <v>0.42344250000000005</v>
      </c>
      <c r="S31" s="79">
        <f t="shared" si="4"/>
        <v>0.9418205071174377</v>
      </c>
      <c r="T31" s="81">
        <f t="shared" si="19"/>
        <v>0.5252000000000001</v>
      </c>
      <c r="U31" s="77">
        <f t="shared" si="20"/>
        <v>0.4914175</v>
      </c>
      <c r="V31" s="79">
        <f t="shared" si="5"/>
        <v>0.9356768849961917</v>
      </c>
      <c r="W31" s="81">
        <f t="shared" si="21"/>
        <v>0.6872000000000001</v>
      </c>
      <c r="X31" s="77">
        <f t="shared" si="22"/>
        <v>0.6452604166666667</v>
      </c>
      <c r="Y31" s="79">
        <f t="shared" si="6"/>
        <v>0.9389703385719828</v>
      </c>
      <c r="Z31" s="81">
        <f t="shared" si="23"/>
        <v>0.9032</v>
      </c>
      <c r="AA31" s="77">
        <f t="shared" si="24"/>
        <v>0.8447862500000001</v>
      </c>
      <c r="AB31" s="79">
        <f t="shared" si="7"/>
        <v>0.9353257860938885</v>
      </c>
      <c r="AI31" s="37"/>
      <c r="AL31" s="38"/>
      <c r="AP31" s="37"/>
    </row>
    <row r="32" spans="1:42" ht="13.5">
      <c r="A32" s="91">
        <v>24</v>
      </c>
      <c r="B32" s="92">
        <f t="shared" si="8"/>
        <v>2</v>
      </c>
      <c r="C32" s="44">
        <v>0.135</v>
      </c>
      <c r="D32" s="45">
        <v>0.049</v>
      </c>
      <c r="E32" s="81">
        <f t="shared" si="9"/>
        <v>0.08240000000000001</v>
      </c>
      <c r="F32" s="77">
        <f t="shared" si="10"/>
        <v>0.07937</v>
      </c>
      <c r="G32" s="78">
        <f t="shared" si="0"/>
        <v>0.9632281553398057</v>
      </c>
      <c r="H32" s="81">
        <f t="shared" si="11"/>
        <v>0.1472</v>
      </c>
      <c r="I32" s="77">
        <f t="shared" si="12"/>
        <v>0.14179</v>
      </c>
      <c r="J32" s="79">
        <f t="shared" si="1"/>
        <v>0.9632472826086956</v>
      </c>
      <c r="K32" s="81">
        <f t="shared" si="13"/>
        <v>0.25520000000000004</v>
      </c>
      <c r="L32" s="77">
        <f t="shared" si="14"/>
        <v>0.24622</v>
      </c>
      <c r="M32" s="79">
        <f t="shared" si="2"/>
        <v>0.9648119122257052</v>
      </c>
      <c r="N32" s="81">
        <f t="shared" si="15"/>
        <v>0.3632</v>
      </c>
      <c r="O32" s="77">
        <f t="shared" si="16"/>
        <v>0.34992</v>
      </c>
      <c r="P32" s="79">
        <f t="shared" si="3"/>
        <v>0.9634361233480175</v>
      </c>
      <c r="Q32" s="81">
        <f t="shared" si="17"/>
        <v>0.44960000000000006</v>
      </c>
      <c r="R32" s="77">
        <f t="shared" si="18"/>
        <v>0.43494</v>
      </c>
      <c r="S32" s="79">
        <f t="shared" si="4"/>
        <v>0.9673932384341636</v>
      </c>
      <c r="T32" s="81">
        <f t="shared" si="19"/>
        <v>0.5252000000000001</v>
      </c>
      <c r="U32" s="77">
        <f t="shared" si="20"/>
        <v>0.50474</v>
      </c>
      <c r="V32" s="79">
        <f t="shared" si="5"/>
        <v>0.9610434120335107</v>
      </c>
      <c r="W32" s="81">
        <f t="shared" si="21"/>
        <v>0.6872000000000001</v>
      </c>
      <c r="X32" s="77">
        <f t="shared" si="22"/>
        <v>0.66275</v>
      </c>
      <c r="Y32" s="79">
        <f t="shared" si="6"/>
        <v>0.9644208381839345</v>
      </c>
      <c r="Z32" s="81">
        <f t="shared" si="23"/>
        <v>0.9032</v>
      </c>
      <c r="AA32" s="77">
        <f t="shared" si="24"/>
        <v>0.8676900000000001</v>
      </c>
      <c r="AB32" s="79">
        <f t="shared" si="7"/>
        <v>0.9606842338352525</v>
      </c>
      <c r="AI32" s="37"/>
      <c r="AL32" s="38"/>
      <c r="AP32" s="37"/>
    </row>
    <row r="33" spans="1:42" ht="13.5">
      <c r="A33" s="91">
        <v>25</v>
      </c>
      <c r="B33" s="92">
        <f t="shared" si="8"/>
        <v>2.0833333333333335</v>
      </c>
      <c r="C33" s="44">
        <v>0.159</v>
      </c>
      <c r="D33" s="45">
        <v>0.058</v>
      </c>
      <c r="E33" s="76">
        <f t="shared" si="9"/>
        <v>0.09728000000000002</v>
      </c>
      <c r="F33" s="77">
        <f t="shared" si="10"/>
        <v>0.08146875</v>
      </c>
      <c r="G33" s="78">
        <f t="shared" si="0"/>
        <v>0.8374665912828947</v>
      </c>
      <c r="H33" s="76">
        <f t="shared" si="11"/>
        <v>0.1736</v>
      </c>
      <c r="I33" s="77">
        <f t="shared" si="12"/>
        <v>0.14553125</v>
      </c>
      <c r="J33" s="79">
        <f t="shared" si="1"/>
        <v>0.8383136520737327</v>
      </c>
      <c r="K33" s="76">
        <f t="shared" si="13"/>
        <v>0.3008</v>
      </c>
      <c r="L33" s="77">
        <f t="shared" si="14"/>
        <v>0.25272916666666667</v>
      </c>
      <c r="M33" s="79">
        <f t="shared" si="2"/>
        <v>0.8401900487588653</v>
      </c>
      <c r="N33" s="76">
        <f t="shared" si="15"/>
        <v>0.42800000000000005</v>
      </c>
      <c r="O33" s="77">
        <f t="shared" si="16"/>
        <v>0.35916666666666675</v>
      </c>
      <c r="P33" s="79">
        <f t="shared" si="3"/>
        <v>0.8391744548286605</v>
      </c>
      <c r="Q33" s="76">
        <f t="shared" si="17"/>
        <v>0.52976</v>
      </c>
      <c r="R33" s="77">
        <f t="shared" si="18"/>
        <v>0.44643750000000004</v>
      </c>
      <c r="S33" s="79">
        <f t="shared" si="4"/>
        <v>0.8427165131380249</v>
      </c>
      <c r="T33" s="76">
        <f t="shared" si="19"/>
        <v>0.6188000000000001</v>
      </c>
      <c r="U33" s="77">
        <f t="shared" si="20"/>
        <v>0.5180625000000001</v>
      </c>
      <c r="V33" s="79">
        <f t="shared" si="5"/>
        <v>0.8372050743374273</v>
      </c>
      <c r="W33" s="76">
        <f t="shared" si="21"/>
        <v>0.8096000000000001</v>
      </c>
      <c r="X33" s="77">
        <f t="shared" si="22"/>
        <v>0.6802395833333333</v>
      </c>
      <c r="Y33" s="79">
        <f t="shared" si="6"/>
        <v>0.8402168766469037</v>
      </c>
      <c r="Z33" s="76">
        <f t="shared" si="23"/>
        <v>1.064</v>
      </c>
      <c r="AA33" s="77">
        <f t="shared" si="24"/>
        <v>0.8905937500000001</v>
      </c>
      <c r="AB33" s="79">
        <f t="shared" si="7"/>
        <v>0.8370242011278196</v>
      </c>
      <c r="AI33" s="37"/>
      <c r="AL33" s="38"/>
      <c r="AP33" s="37"/>
    </row>
    <row r="34" spans="1:42" ht="13.5">
      <c r="A34" s="91">
        <v>26</v>
      </c>
      <c r="B34" s="92">
        <f t="shared" si="8"/>
        <v>2.1666666666666665</v>
      </c>
      <c r="C34" s="44">
        <v>0.159</v>
      </c>
      <c r="D34" s="45">
        <v>0.058</v>
      </c>
      <c r="E34" s="81">
        <f t="shared" si="9"/>
        <v>0.09728000000000002</v>
      </c>
      <c r="F34" s="77">
        <f t="shared" si="10"/>
        <v>0.08356749999999999</v>
      </c>
      <c r="G34" s="78">
        <f t="shared" si="0"/>
        <v>0.8590409128289471</v>
      </c>
      <c r="H34" s="81">
        <f t="shared" si="11"/>
        <v>0.1736</v>
      </c>
      <c r="I34" s="77">
        <f t="shared" si="12"/>
        <v>0.1492725</v>
      </c>
      <c r="J34" s="79">
        <f t="shared" si="1"/>
        <v>0.8598646313364056</v>
      </c>
      <c r="K34" s="81">
        <f t="shared" si="13"/>
        <v>0.3008</v>
      </c>
      <c r="L34" s="77">
        <f t="shared" si="14"/>
        <v>0.25923833333333335</v>
      </c>
      <c r="M34" s="79">
        <f t="shared" si="2"/>
        <v>0.8618295656028369</v>
      </c>
      <c r="N34" s="81">
        <f t="shared" si="15"/>
        <v>0.42800000000000005</v>
      </c>
      <c r="O34" s="77">
        <f t="shared" si="16"/>
        <v>0.3684133333333333</v>
      </c>
      <c r="P34" s="79">
        <f t="shared" si="3"/>
        <v>0.8607788161993768</v>
      </c>
      <c r="Q34" s="81">
        <f t="shared" si="17"/>
        <v>0.52976</v>
      </c>
      <c r="R34" s="77">
        <f t="shared" si="18"/>
        <v>0.457935</v>
      </c>
      <c r="S34" s="79">
        <f t="shared" si="4"/>
        <v>0.8644197372395046</v>
      </c>
      <c r="T34" s="81">
        <f t="shared" si="19"/>
        <v>0.6188000000000001</v>
      </c>
      <c r="U34" s="77">
        <f t="shared" si="20"/>
        <v>0.531385</v>
      </c>
      <c r="V34" s="79">
        <f t="shared" si="5"/>
        <v>0.8587346477052358</v>
      </c>
      <c r="W34" s="81">
        <f t="shared" si="21"/>
        <v>0.8096000000000001</v>
      </c>
      <c r="X34" s="77">
        <f t="shared" si="22"/>
        <v>0.6977291666666666</v>
      </c>
      <c r="Y34" s="79">
        <f t="shared" si="6"/>
        <v>0.8618196228590249</v>
      </c>
      <c r="Z34" s="81">
        <f t="shared" si="23"/>
        <v>1.064</v>
      </c>
      <c r="AA34" s="77">
        <f t="shared" si="24"/>
        <v>0.9134974999999999</v>
      </c>
      <c r="AB34" s="79">
        <f t="shared" si="7"/>
        <v>0.858550281954887</v>
      </c>
      <c r="AI34" s="37"/>
      <c r="AL34" s="38"/>
      <c r="AP34" s="37"/>
    </row>
    <row r="35" spans="1:42" ht="13.5">
      <c r="A35" s="91">
        <v>27</v>
      </c>
      <c r="B35" s="92">
        <f t="shared" si="8"/>
        <v>2.25</v>
      </c>
      <c r="C35" s="44">
        <v>0.159</v>
      </c>
      <c r="D35" s="45">
        <v>0.058</v>
      </c>
      <c r="E35" s="81">
        <f t="shared" si="9"/>
        <v>0.09728000000000002</v>
      </c>
      <c r="F35" s="77">
        <f t="shared" si="10"/>
        <v>0.08566625</v>
      </c>
      <c r="G35" s="78">
        <f t="shared" si="0"/>
        <v>0.8806152343749998</v>
      </c>
      <c r="H35" s="81">
        <f t="shared" si="11"/>
        <v>0.1736</v>
      </c>
      <c r="I35" s="77">
        <f t="shared" si="12"/>
        <v>0.15301375</v>
      </c>
      <c r="J35" s="79">
        <f t="shared" si="1"/>
        <v>0.8814156105990784</v>
      </c>
      <c r="K35" s="81">
        <f t="shared" si="13"/>
        <v>0.3008</v>
      </c>
      <c r="L35" s="77">
        <f t="shared" si="14"/>
        <v>0.2657475</v>
      </c>
      <c r="M35" s="79">
        <f t="shared" si="2"/>
        <v>0.8834690824468086</v>
      </c>
      <c r="N35" s="81">
        <f t="shared" si="15"/>
        <v>0.42800000000000005</v>
      </c>
      <c r="O35" s="77">
        <f t="shared" si="16"/>
        <v>0.37766</v>
      </c>
      <c r="P35" s="79">
        <f t="shared" si="3"/>
        <v>0.8823831775700933</v>
      </c>
      <c r="Q35" s="81">
        <f t="shared" si="17"/>
        <v>0.52976</v>
      </c>
      <c r="R35" s="77">
        <f t="shared" si="18"/>
        <v>0.46943250000000003</v>
      </c>
      <c r="S35" s="79">
        <f t="shared" si="4"/>
        <v>0.8861229613409847</v>
      </c>
      <c r="T35" s="81">
        <f t="shared" si="19"/>
        <v>0.6188000000000001</v>
      </c>
      <c r="U35" s="77">
        <f t="shared" si="20"/>
        <v>0.5447075</v>
      </c>
      <c r="V35" s="79">
        <f t="shared" si="5"/>
        <v>0.8802642210730445</v>
      </c>
      <c r="W35" s="81">
        <f t="shared" si="21"/>
        <v>0.8096000000000001</v>
      </c>
      <c r="X35" s="77">
        <f t="shared" si="22"/>
        <v>0.71521875</v>
      </c>
      <c r="Y35" s="79">
        <f t="shared" si="6"/>
        <v>0.8834223690711461</v>
      </c>
      <c r="Z35" s="81">
        <f t="shared" si="23"/>
        <v>1.064</v>
      </c>
      <c r="AA35" s="77">
        <f t="shared" si="24"/>
        <v>0.9364012500000001</v>
      </c>
      <c r="AB35" s="79">
        <f t="shared" si="7"/>
        <v>0.8800763627819549</v>
      </c>
      <c r="AI35" s="37"/>
      <c r="AL35" s="38"/>
      <c r="AP35" s="37"/>
    </row>
    <row r="36" spans="1:42" ht="13.5">
      <c r="A36" s="91">
        <v>28</v>
      </c>
      <c r="B36" s="92">
        <f t="shared" si="8"/>
        <v>2.3333333333333335</v>
      </c>
      <c r="C36" s="44">
        <v>0.159</v>
      </c>
      <c r="D36" s="45">
        <v>0.058</v>
      </c>
      <c r="E36" s="81">
        <f t="shared" si="9"/>
        <v>0.09728000000000002</v>
      </c>
      <c r="F36" s="77">
        <f t="shared" si="10"/>
        <v>0.08776500000000001</v>
      </c>
      <c r="G36" s="78">
        <f t="shared" si="0"/>
        <v>0.9021895559210525</v>
      </c>
      <c r="H36" s="81">
        <f t="shared" si="11"/>
        <v>0.1736</v>
      </c>
      <c r="I36" s="77">
        <f t="shared" si="12"/>
        <v>0.156755</v>
      </c>
      <c r="J36" s="79">
        <f t="shared" si="1"/>
        <v>0.9029665898617512</v>
      </c>
      <c r="K36" s="81">
        <f t="shared" si="13"/>
        <v>0.3008</v>
      </c>
      <c r="L36" s="77">
        <f t="shared" si="14"/>
        <v>0.2722566666666667</v>
      </c>
      <c r="M36" s="79">
        <f t="shared" si="2"/>
        <v>0.9051085992907802</v>
      </c>
      <c r="N36" s="81">
        <f t="shared" si="15"/>
        <v>0.42800000000000005</v>
      </c>
      <c r="O36" s="77">
        <f t="shared" si="16"/>
        <v>0.38690666666666673</v>
      </c>
      <c r="P36" s="79">
        <f t="shared" si="3"/>
        <v>0.9039875389408101</v>
      </c>
      <c r="Q36" s="81">
        <f t="shared" si="17"/>
        <v>0.52976</v>
      </c>
      <c r="R36" s="77">
        <f t="shared" si="18"/>
        <v>0.4809300000000001</v>
      </c>
      <c r="S36" s="79">
        <f t="shared" si="4"/>
        <v>0.9078261854424646</v>
      </c>
      <c r="T36" s="81">
        <f t="shared" si="19"/>
        <v>0.6188000000000001</v>
      </c>
      <c r="U36" s="77">
        <f t="shared" si="20"/>
        <v>0.55803</v>
      </c>
      <c r="V36" s="79">
        <f t="shared" si="5"/>
        <v>0.9017937944408532</v>
      </c>
      <c r="W36" s="81">
        <f t="shared" si="21"/>
        <v>0.8096000000000001</v>
      </c>
      <c r="X36" s="77">
        <f t="shared" si="22"/>
        <v>0.7327083333333333</v>
      </c>
      <c r="Y36" s="79">
        <f t="shared" si="6"/>
        <v>0.9050251152832673</v>
      </c>
      <c r="Z36" s="81">
        <f t="shared" si="23"/>
        <v>1.064</v>
      </c>
      <c r="AA36" s="77">
        <f t="shared" si="24"/>
        <v>0.9593050000000001</v>
      </c>
      <c r="AB36" s="79">
        <f t="shared" si="7"/>
        <v>0.9016024436090225</v>
      </c>
      <c r="AI36" s="37"/>
      <c r="AL36" s="38"/>
      <c r="AP36" s="37"/>
    </row>
    <row r="37" spans="1:42" ht="13.5">
      <c r="A37" s="91">
        <v>29</v>
      </c>
      <c r="B37" s="92">
        <f t="shared" si="8"/>
        <v>2.4166666666666665</v>
      </c>
      <c r="C37" s="44">
        <v>0.159</v>
      </c>
      <c r="D37" s="45">
        <v>0.058</v>
      </c>
      <c r="E37" s="81">
        <f t="shared" si="9"/>
        <v>0.09728000000000002</v>
      </c>
      <c r="F37" s="77">
        <f t="shared" si="10"/>
        <v>0.08986374999999999</v>
      </c>
      <c r="G37" s="78">
        <f t="shared" si="0"/>
        <v>0.923763877467105</v>
      </c>
      <c r="H37" s="81">
        <f t="shared" si="11"/>
        <v>0.1736</v>
      </c>
      <c r="I37" s="77">
        <f t="shared" si="12"/>
        <v>0.16049625</v>
      </c>
      <c r="J37" s="79">
        <f t="shared" si="1"/>
        <v>0.924517569124424</v>
      </c>
      <c r="K37" s="81">
        <f t="shared" si="13"/>
        <v>0.3008</v>
      </c>
      <c r="L37" s="77">
        <f t="shared" si="14"/>
        <v>0.2787658333333333</v>
      </c>
      <c r="M37" s="79">
        <f t="shared" si="2"/>
        <v>0.9267481161347517</v>
      </c>
      <c r="N37" s="81">
        <f t="shared" si="15"/>
        <v>0.42800000000000005</v>
      </c>
      <c r="O37" s="77">
        <f t="shared" si="16"/>
        <v>0.3961533333333333</v>
      </c>
      <c r="P37" s="79">
        <f t="shared" si="3"/>
        <v>0.9255919003115263</v>
      </c>
      <c r="Q37" s="81">
        <f t="shared" si="17"/>
        <v>0.52976</v>
      </c>
      <c r="R37" s="77">
        <f t="shared" si="18"/>
        <v>0.4924275</v>
      </c>
      <c r="S37" s="79">
        <f t="shared" si="4"/>
        <v>0.9295294095439445</v>
      </c>
      <c r="T37" s="81">
        <f t="shared" si="19"/>
        <v>0.6188000000000001</v>
      </c>
      <c r="U37" s="77">
        <f t="shared" si="20"/>
        <v>0.5713524999999999</v>
      </c>
      <c r="V37" s="79">
        <f t="shared" si="5"/>
        <v>0.9233233678086616</v>
      </c>
      <c r="W37" s="81">
        <f t="shared" si="21"/>
        <v>0.8096000000000001</v>
      </c>
      <c r="X37" s="77">
        <f t="shared" si="22"/>
        <v>0.7501979166666666</v>
      </c>
      <c r="Y37" s="79">
        <f t="shared" si="6"/>
        <v>0.9266278614953884</v>
      </c>
      <c r="Z37" s="81">
        <f t="shared" si="23"/>
        <v>1.064</v>
      </c>
      <c r="AA37" s="77">
        <f t="shared" si="24"/>
        <v>0.9822087499999999</v>
      </c>
      <c r="AB37" s="79">
        <f t="shared" si="7"/>
        <v>0.9231285244360901</v>
      </c>
      <c r="AI37" s="37"/>
      <c r="AL37" s="38"/>
      <c r="AP37" s="37"/>
    </row>
    <row r="38" spans="1:42" ht="13.5">
      <c r="A38" s="91">
        <v>30</v>
      </c>
      <c r="B38" s="92">
        <f t="shared" si="8"/>
        <v>2.5</v>
      </c>
      <c r="C38" s="44">
        <v>0.159</v>
      </c>
      <c r="D38" s="45">
        <v>0.058</v>
      </c>
      <c r="E38" s="81">
        <f t="shared" si="9"/>
        <v>0.09728000000000002</v>
      </c>
      <c r="F38" s="77">
        <f t="shared" si="10"/>
        <v>0.09196249999999999</v>
      </c>
      <c r="G38" s="78">
        <f t="shared" si="0"/>
        <v>0.9453381990131576</v>
      </c>
      <c r="H38" s="81">
        <f t="shared" si="11"/>
        <v>0.1736</v>
      </c>
      <c r="I38" s="77">
        <f t="shared" si="12"/>
        <v>0.1642375</v>
      </c>
      <c r="J38" s="79">
        <f t="shared" si="1"/>
        <v>0.9460685483870968</v>
      </c>
      <c r="K38" s="81">
        <f t="shared" si="13"/>
        <v>0.3008</v>
      </c>
      <c r="L38" s="77">
        <f t="shared" si="14"/>
        <v>0.285275</v>
      </c>
      <c r="M38" s="79">
        <f t="shared" si="2"/>
        <v>0.9483876329787234</v>
      </c>
      <c r="N38" s="81">
        <f t="shared" si="15"/>
        <v>0.42800000000000005</v>
      </c>
      <c r="O38" s="77">
        <f t="shared" si="16"/>
        <v>0.40540000000000004</v>
      </c>
      <c r="P38" s="79">
        <f t="shared" si="3"/>
        <v>0.947196261682243</v>
      </c>
      <c r="Q38" s="81">
        <f t="shared" si="17"/>
        <v>0.52976</v>
      </c>
      <c r="R38" s="77">
        <f t="shared" si="18"/>
        <v>0.5039250000000001</v>
      </c>
      <c r="S38" s="79">
        <f t="shared" si="4"/>
        <v>0.9512326336454244</v>
      </c>
      <c r="T38" s="81">
        <f t="shared" si="19"/>
        <v>0.6188000000000001</v>
      </c>
      <c r="U38" s="77">
        <f t="shared" si="20"/>
        <v>0.5846750000000001</v>
      </c>
      <c r="V38" s="79">
        <f t="shared" si="5"/>
        <v>0.9448529411764705</v>
      </c>
      <c r="W38" s="81">
        <f t="shared" si="21"/>
        <v>0.8096000000000001</v>
      </c>
      <c r="X38" s="77">
        <f t="shared" si="22"/>
        <v>0.7676875</v>
      </c>
      <c r="Y38" s="79">
        <f t="shared" si="6"/>
        <v>0.9482306077075098</v>
      </c>
      <c r="Z38" s="81">
        <f t="shared" si="23"/>
        <v>1.064</v>
      </c>
      <c r="AA38" s="77">
        <f t="shared" si="24"/>
        <v>1.0051125</v>
      </c>
      <c r="AB38" s="79">
        <f t="shared" si="7"/>
        <v>0.9446546052631579</v>
      </c>
      <c r="AI38" s="37"/>
      <c r="AL38" s="38"/>
      <c r="AP38" s="37"/>
    </row>
    <row r="39" spans="1:42" ht="13.5">
      <c r="A39" s="91">
        <v>31</v>
      </c>
      <c r="B39" s="92">
        <f t="shared" si="8"/>
        <v>2.5833333333333335</v>
      </c>
      <c r="C39" s="44">
        <v>0.183</v>
      </c>
      <c r="D39" s="45">
        <v>0.067</v>
      </c>
      <c r="E39" s="76">
        <f t="shared" si="9"/>
        <v>0.11216</v>
      </c>
      <c r="F39" s="77">
        <f t="shared" si="10"/>
        <v>0.09406125</v>
      </c>
      <c r="G39" s="78">
        <f t="shared" si="0"/>
        <v>0.8386345399429387</v>
      </c>
      <c r="H39" s="76">
        <f t="shared" si="11"/>
        <v>0.2</v>
      </c>
      <c r="I39" s="77">
        <f t="shared" si="12"/>
        <v>0.16797875</v>
      </c>
      <c r="J39" s="79">
        <f t="shared" si="1"/>
        <v>0.83989375</v>
      </c>
      <c r="K39" s="76">
        <f t="shared" si="13"/>
        <v>0.34640000000000004</v>
      </c>
      <c r="L39" s="77">
        <f t="shared" si="14"/>
        <v>0.2917841666666667</v>
      </c>
      <c r="M39" s="79">
        <f t="shared" si="2"/>
        <v>0.8423330446497305</v>
      </c>
      <c r="N39" s="76">
        <f t="shared" si="15"/>
        <v>0.4927999999999999</v>
      </c>
      <c r="O39" s="77">
        <f t="shared" si="16"/>
        <v>0.4146466666666667</v>
      </c>
      <c r="P39" s="79">
        <f t="shared" si="3"/>
        <v>0.8414096320346323</v>
      </c>
      <c r="Q39" s="76">
        <f t="shared" si="17"/>
        <v>0.60992</v>
      </c>
      <c r="R39" s="77">
        <f t="shared" si="18"/>
        <v>0.5154225</v>
      </c>
      <c r="S39" s="79">
        <f t="shared" si="4"/>
        <v>0.8450657463273872</v>
      </c>
      <c r="T39" s="76">
        <f t="shared" si="19"/>
        <v>0.7124000000000001</v>
      </c>
      <c r="U39" s="77">
        <f t="shared" si="20"/>
        <v>0.5979975000000001</v>
      </c>
      <c r="V39" s="79">
        <f t="shared" si="5"/>
        <v>0.8394125491297023</v>
      </c>
      <c r="W39" s="76">
        <f t="shared" si="21"/>
        <v>0.9319999999999999</v>
      </c>
      <c r="X39" s="77">
        <f t="shared" si="22"/>
        <v>0.7851770833333334</v>
      </c>
      <c r="Y39" s="79">
        <f t="shared" si="6"/>
        <v>0.8424646816881259</v>
      </c>
      <c r="Z39" s="76">
        <f t="shared" si="23"/>
        <v>1.2248</v>
      </c>
      <c r="AA39" s="77">
        <f t="shared" si="24"/>
        <v>1.02801625</v>
      </c>
      <c r="AB39" s="79">
        <f t="shared" si="7"/>
        <v>0.8393339728935336</v>
      </c>
      <c r="AI39" s="37"/>
      <c r="AL39" s="38"/>
      <c r="AP39" s="37"/>
    </row>
    <row r="40" spans="1:42" ht="13.5">
      <c r="A40" s="91">
        <v>32</v>
      </c>
      <c r="B40" s="92">
        <f t="shared" si="8"/>
        <v>2.6666666666666665</v>
      </c>
      <c r="C40" s="44">
        <v>0.183</v>
      </c>
      <c r="D40" s="45">
        <v>0.067</v>
      </c>
      <c r="E40" s="81">
        <f t="shared" si="9"/>
        <v>0.11216</v>
      </c>
      <c r="F40" s="77">
        <f t="shared" si="10"/>
        <v>0.09616</v>
      </c>
      <c r="G40" s="78">
        <f t="shared" si="0"/>
        <v>0.8573466476462197</v>
      </c>
      <c r="H40" s="81">
        <f t="shared" si="11"/>
        <v>0.2</v>
      </c>
      <c r="I40" s="77">
        <f t="shared" si="12"/>
        <v>0.17171999999999998</v>
      </c>
      <c r="J40" s="79">
        <f t="shared" si="1"/>
        <v>0.8585999999999999</v>
      </c>
      <c r="K40" s="81">
        <f t="shared" si="13"/>
        <v>0.34640000000000004</v>
      </c>
      <c r="L40" s="77">
        <f t="shared" si="14"/>
        <v>0.2982933333333333</v>
      </c>
      <c r="M40" s="79">
        <f t="shared" si="2"/>
        <v>0.8611239414934563</v>
      </c>
      <c r="N40" s="81">
        <f t="shared" si="15"/>
        <v>0.4927999999999999</v>
      </c>
      <c r="O40" s="77">
        <f t="shared" si="16"/>
        <v>0.42389333333333334</v>
      </c>
      <c r="P40" s="79">
        <f t="shared" si="3"/>
        <v>0.8601731601731604</v>
      </c>
      <c r="Q40" s="81">
        <f t="shared" si="17"/>
        <v>0.60992</v>
      </c>
      <c r="R40" s="77">
        <f t="shared" si="18"/>
        <v>0.52692</v>
      </c>
      <c r="S40" s="79">
        <f t="shared" si="4"/>
        <v>0.8639165792235047</v>
      </c>
      <c r="T40" s="81">
        <f t="shared" si="19"/>
        <v>0.7124000000000001</v>
      </c>
      <c r="U40" s="77">
        <f t="shared" si="20"/>
        <v>0.61132</v>
      </c>
      <c r="V40" s="79">
        <f t="shared" si="5"/>
        <v>0.8581134194272878</v>
      </c>
      <c r="W40" s="81">
        <f t="shared" si="21"/>
        <v>0.9319999999999999</v>
      </c>
      <c r="X40" s="77">
        <f t="shared" si="22"/>
        <v>0.8026666666666666</v>
      </c>
      <c r="Y40" s="79">
        <f t="shared" si="6"/>
        <v>0.8612303290414879</v>
      </c>
      <c r="Z40" s="81">
        <f t="shared" si="23"/>
        <v>1.2248</v>
      </c>
      <c r="AA40" s="77">
        <f t="shared" si="24"/>
        <v>1.0509199999999999</v>
      </c>
      <c r="AB40" s="79">
        <f t="shared" si="7"/>
        <v>0.8580339647289351</v>
      </c>
      <c r="AI40" s="37"/>
      <c r="AL40" s="38"/>
      <c r="AP40" s="37"/>
    </row>
    <row r="41" spans="1:42" ht="13.5">
      <c r="A41" s="91">
        <v>33</v>
      </c>
      <c r="B41" s="92">
        <f t="shared" si="8"/>
        <v>2.75</v>
      </c>
      <c r="C41" s="44">
        <v>0.183</v>
      </c>
      <c r="D41" s="45">
        <v>0.067</v>
      </c>
      <c r="E41" s="81">
        <f t="shared" si="9"/>
        <v>0.11216</v>
      </c>
      <c r="F41" s="77">
        <f t="shared" si="10"/>
        <v>0.09825874999999999</v>
      </c>
      <c r="G41" s="78">
        <f aca="true" t="shared" si="25" ref="G41:G68">F41/E41</f>
        <v>0.8760587553495007</v>
      </c>
      <c r="H41" s="81">
        <f t="shared" si="11"/>
        <v>0.2</v>
      </c>
      <c r="I41" s="77">
        <f t="shared" si="12"/>
        <v>0.17546125</v>
      </c>
      <c r="J41" s="79">
        <f aca="true" t="shared" si="26" ref="J41:J68">I41/H41</f>
        <v>0.8773062500000001</v>
      </c>
      <c r="K41" s="81">
        <f t="shared" si="13"/>
        <v>0.34640000000000004</v>
      </c>
      <c r="L41" s="77">
        <f t="shared" si="14"/>
        <v>0.3048025</v>
      </c>
      <c r="M41" s="79">
        <f aca="true" t="shared" si="27" ref="M41:M68">L41/K41</f>
        <v>0.8799148383371823</v>
      </c>
      <c r="N41" s="81">
        <f t="shared" si="15"/>
        <v>0.4927999999999999</v>
      </c>
      <c r="O41" s="77">
        <f t="shared" si="16"/>
        <v>0.43314</v>
      </c>
      <c r="P41" s="79">
        <f aca="true" t="shared" si="28" ref="P41:P68">O41/N41</f>
        <v>0.8789366883116886</v>
      </c>
      <c r="Q41" s="81">
        <f t="shared" si="17"/>
        <v>0.60992</v>
      </c>
      <c r="R41" s="77">
        <f t="shared" si="18"/>
        <v>0.5384175</v>
      </c>
      <c r="S41" s="79">
        <f aca="true" t="shared" si="29" ref="S41:S68">R41/Q41</f>
        <v>0.8827674121196222</v>
      </c>
      <c r="T41" s="81">
        <f t="shared" si="19"/>
        <v>0.7124000000000001</v>
      </c>
      <c r="U41" s="77">
        <f t="shared" si="20"/>
        <v>0.6246425</v>
      </c>
      <c r="V41" s="79">
        <f aca="true" t="shared" si="30" ref="V41:V68">U41/T41</f>
        <v>0.8768142897248735</v>
      </c>
      <c r="W41" s="81">
        <f t="shared" si="21"/>
        <v>0.9319999999999999</v>
      </c>
      <c r="X41" s="77">
        <f t="shared" si="22"/>
        <v>0.82015625</v>
      </c>
      <c r="Y41" s="79">
        <f aca="true" t="shared" si="31" ref="Y41:Y68">X41/W41</f>
        <v>0.8799959763948498</v>
      </c>
      <c r="Z41" s="81">
        <f t="shared" si="23"/>
        <v>1.2248</v>
      </c>
      <c r="AA41" s="77">
        <f t="shared" si="24"/>
        <v>1.07382375</v>
      </c>
      <c r="AB41" s="79">
        <f aca="true" t="shared" si="32" ref="AB41:AB68">AA41/Z41</f>
        <v>0.8767339565643371</v>
      </c>
      <c r="AI41" s="37"/>
      <c r="AL41" s="38"/>
      <c r="AP41" s="37"/>
    </row>
    <row r="42" spans="1:42" ht="13.5">
      <c r="A42" s="91">
        <v>34</v>
      </c>
      <c r="B42" s="92">
        <f t="shared" si="8"/>
        <v>2.8333333333333335</v>
      </c>
      <c r="C42" s="44">
        <v>0.183</v>
      </c>
      <c r="D42" s="45">
        <v>0.067</v>
      </c>
      <c r="E42" s="81">
        <f t="shared" si="9"/>
        <v>0.11216</v>
      </c>
      <c r="F42" s="77">
        <f aca="true" t="shared" si="33" ref="F42:F68">B42*365*$F$4+$F$5</f>
        <v>0.1003575</v>
      </c>
      <c r="G42" s="78">
        <f t="shared" si="25"/>
        <v>0.8947708630527818</v>
      </c>
      <c r="H42" s="81">
        <f t="shared" si="11"/>
        <v>0.2</v>
      </c>
      <c r="I42" s="77">
        <f aca="true" t="shared" si="34" ref="I42:I68">B42*365*$I$4+$I$5</f>
        <v>0.17920250000000001</v>
      </c>
      <c r="J42" s="79">
        <f t="shared" si="26"/>
        <v>0.8960125</v>
      </c>
      <c r="K42" s="81">
        <f t="shared" si="13"/>
        <v>0.34640000000000004</v>
      </c>
      <c r="L42" s="77">
        <f aca="true" t="shared" si="35" ref="L42:L68">B42*365*$L$4+$L$5</f>
        <v>0.31131166666666665</v>
      </c>
      <c r="M42" s="79">
        <f t="shared" si="27"/>
        <v>0.8987057351809082</v>
      </c>
      <c r="N42" s="81">
        <f t="shared" si="15"/>
        <v>0.4927999999999999</v>
      </c>
      <c r="O42" s="77">
        <f aca="true" t="shared" si="36" ref="O42:O68">B42*365*$O$4+$O$5</f>
        <v>0.4423866666666667</v>
      </c>
      <c r="P42" s="79">
        <f t="shared" si="28"/>
        <v>0.8977002164502167</v>
      </c>
      <c r="Q42" s="81">
        <f t="shared" si="17"/>
        <v>0.60992</v>
      </c>
      <c r="R42" s="77">
        <f aca="true" t="shared" si="37" ref="R42:R68">B42*365*$R$4+$R$5</f>
        <v>0.549915</v>
      </c>
      <c r="S42" s="79">
        <f t="shared" si="29"/>
        <v>0.9016182450157398</v>
      </c>
      <c r="T42" s="81">
        <f t="shared" si="19"/>
        <v>0.7124000000000001</v>
      </c>
      <c r="U42" s="77">
        <f aca="true" t="shared" si="38" ref="U42:U68">B42*365*$U$4+$U$5</f>
        <v>0.6379650000000001</v>
      </c>
      <c r="V42" s="79">
        <f t="shared" si="30"/>
        <v>0.8955151600224592</v>
      </c>
      <c r="W42" s="81">
        <f t="shared" si="21"/>
        <v>0.9319999999999999</v>
      </c>
      <c r="X42" s="77">
        <f aca="true" t="shared" si="39" ref="X42:X68">B42*365*$X$4+$X$5</f>
        <v>0.8376458333333333</v>
      </c>
      <c r="Y42" s="79">
        <f t="shared" si="31"/>
        <v>0.8987616237482118</v>
      </c>
      <c r="Z42" s="81">
        <f t="shared" si="23"/>
        <v>1.2248</v>
      </c>
      <c r="AA42" s="77">
        <f aca="true" t="shared" si="40" ref="AA42:AA68">B42*365*$AA$4+$AA$5</f>
        <v>1.0967275</v>
      </c>
      <c r="AB42" s="79">
        <f t="shared" si="32"/>
        <v>0.8954339483997387</v>
      </c>
      <c r="AI42" s="37"/>
      <c r="AL42" s="38"/>
      <c r="AP42" s="37"/>
    </row>
    <row r="43" spans="1:42" ht="13.5">
      <c r="A43" s="91">
        <v>35</v>
      </c>
      <c r="B43" s="92">
        <f t="shared" si="8"/>
        <v>2.9166666666666665</v>
      </c>
      <c r="C43" s="44">
        <v>0.183</v>
      </c>
      <c r="D43" s="45">
        <v>0.067</v>
      </c>
      <c r="E43" s="81">
        <f t="shared" si="9"/>
        <v>0.11216</v>
      </c>
      <c r="F43" s="77">
        <f t="shared" si="33"/>
        <v>0.10245624999999998</v>
      </c>
      <c r="G43" s="78">
        <f t="shared" si="25"/>
        <v>0.9134829707560627</v>
      </c>
      <c r="H43" s="81">
        <f t="shared" si="11"/>
        <v>0.2</v>
      </c>
      <c r="I43" s="77">
        <f t="shared" si="34"/>
        <v>0.18294375</v>
      </c>
      <c r="J43" s="79">
        <f t="shared" si="26"/>
        <v>0.9147187499999999</v>
      </c>
      <c r="K43" s="81">
        <f t="shared" si="13"/>
        <v>0.34640000000000004</v>
      </c>
      <c r="L43" s="77">
        <f t="shared" si="35"/>
        <v>0.31782083333333333</v>
      </c>
      <c r="M43" s="79">
        <f t="shared" si="27"/>
        <v>0.9174966320246342</v>
      </c>
      <c r="N43" s="81">
        <f t="shared" si="15"/>
        <v>0.4927999999999999</v>
      </c>
      <c r="O43" s="77">
        <f t="shared" si="36"/>
        <v>0.45163333333333333</v>
      </c>
      <c r="P43" s="79">
        <f t="shared" si="28"/>
        <v>0.9164637445887448</v>
      </c>
      <c r="Q43" s="81">
        <f t="shared" si="17"/>
        <v>0.60992</v>
      </c>
      <c r="R43" s="77">
        <f t="shared" si="37"/>
        <v>0.5614125</v>
      </c>
      <c r="S43" s="79">
        <f t="shared" si="29"/>
        <v>0.9204690779118573</v>
      </c>
      <c r="T43" s="81">
        <f t="shared" si="19"/>
        <v>0.7124000000000001</v>
      </c>
      <c r="U43" s="77">
        <f t="shared" si="38"/>
        <v>0.6512875</v>
      </c>
      <c r="V43" s="79">
        <f t="shared" si="30"/>
        <v>0.9142160303200447</v>
      </c>
      <c r="W43" s="81">
        <f t="shared" si="21"/>
        <v>0.9319999999999999</v>
      </c>
      <c r="X43" s="77">
        <f t="shared" si="39"/>
        <v>0.8551354166666666</v>
      </c>
      <c r="Y43" s="79">
        <f t="shared" si="31"/>
        <v>0.9175272711015736</v>
      </c>
      <c r="Z43" s="81">
        <f t="shared" si="23"/>
        <v>1.2248</v>
      </c>
      <c r="AA43" s="77">
        <f t="shared" si="40"/>
        <v>1.1196312499999999</v>
      </c>
      <c r="AB43" s="79">
        <f t="shared" si="32"/>
        <v>0.9141339402351403</v>
      </c>
      <c r="AI43" s="37"/>
      <c r="AL43" s="38"/>
      <c r="AP43" s="37"/>
    </row>
    <row r="44" spans="1:42" ht="13.5">
      <c r="A44" s="91">
        <v>36</v>
      </c>
      <c r="B44" s="92">
        <f t="shared" si="8"/>
        <v>3</v>
      </c>
      <c r="C44" s="44">
        <v>0.183</v>
      </c>
      <c r="D44" s="45">
        <v>0.067</v>
      </c>
      <c r="E44" s="81">
        <f t="shared" si="9"/>
        <v>0.11216</v>
      </c>
      <c r="F44" s="77">
        <f t="shared" si="33"/>
        <v>0.104555</v>
      </c>
      <c r="G44" s="78">
        <f t="shared" si="25"/>
        <v>0.9321950784593438</v>
      </c>
      <c r="H44" s="81">
        <f t="shared" si="11"/>
        <v>0.2</v>
      </c>
      <c r="I44" s="77">
        <f t="shared" si="34"/>
        <v>0.186685</v>
      </c>
      <c r="J44" s="79">
        <f t="shared" si="26"/>
        <v>0.933425</v>
      </c>
      <c r="K44" s="81">
        <f t="shared" si="13"/>
        <v>0.34640000000000004</v>
      </c>
      <c r="L44" s="77">
        <f t="shared" si="35"/>
        <v>0.32433</v>
      </c>
      <c r="M44" s="79">
        <f t="shared" si="27"/>
        <v>0.9362875288683602</v>
      </c>
      <c r="N44" s="81">
        <f t="shared" si="15"/>
        <v>0.4927999999999999</v>
      </c>
      <c r="O44" s="77">
        <f t="shared" si="36"/>
        <v>0.46088</v>
      </c>
      <c r="P44" s="79">
        <f t="shared" si="28"/>
        <v>0.9352272727272729</v>
      </c>
      <c r="Q44" s="81">
        <f t="shared" si="17"/>
        <v>0.60992</v>
      </c>
      <c r="R44" s="77">
        <f t="shared" si="37"/>
        <v>0.57291</v>
      </c>
      <c r="S44" s="79">
        <f t="shared" si="29"/>
        <v>0.9393199108079748</v>
      </c>
      <c r="T44" s="81">
        <f t="shared" si="19"/>
        <v>0.7124000000000001</v>
      </c>
      <c r="U44" s="77">
        <f t="shared" si="38"/>
        <v>0.66461</v>
      </c>
      <c r="V44" s="79">
        <f t="shared" si="30"/>
        <v>0.9329169006176304</v>
      </c>
      <c r="W44" s="81">
        <f t="shared" si="21"/>
        <v>0.9319999999999999</v>
      </c>
      <c r="X44" s="77">
        <f t="shared" si="39"/>
        <v>0.872625</v>
      </c>
      <c r="Y44" s="79">
        <f t="shared" si="31"/>
        <v>0.9362929184549357</v>
      </c>
      <c r="Z44" s="81">
        <f t="shared" si="23"/>
        <v>1.2248</v>
      </c>
      <c r="AA44" s="77">
        <f t="shared" si="40"/>
        <v>1.142535</v>
      </c>
      <c r="AB44" s="79">
        <f t="shared" si="32"/>
        <v>0.9328339320705421</v>
      </c>
      <c r="AI44" s="37"/>
      <c r="AL44" s="38"/>
      <c r="AP44" s="37"/>
    </row>
    <row r="45" spans="1:42" ht="13.5">
      <c r="A45" s="91">
        <v>37</v>
      </c>
      <c r="B45" s="92">
        <f t="shared" si="8"/>
        <v>3.0833333333333335</v>
      </c>
      <c r="C45" s="44">
        <v>0.203</v>
      </c>
      <c r="D45" s="45">
        <v>0.074</v>
      </c>
      <c r="E45" s="76">
        <f t="shared" si="9"/>
        <v>0.12416</v>
      </c>
      <c r="F45" s="77">
        <f t="shared" si="33"/>
        <v>0.10665375</v>
      </c>
      <c r="G45" s="78">
        <f t="shared" si="25"/>
        <v>0.8590024967783505</v>
      </c>
      <c r="H45" s="76">
        <f t="shared" si="11"/>
        <v>0.22160000000000002</v>
      </c>
      <c r="I45" s="77">
        <f t="shared" si="34"/>
        <v>0.19042625000000002</v>
      </c>
      <c r="J45" s="79">
        <f t="shared" si="26"/>
        <v>0.8593242328519856</v>
      </c>
      <c r="K45" s="76">
        <f t="shared" si="13"/>
        <v>0.38400000000000006</v>
      </c>
      <c r="L45" s="77">
        <f t="shared" si="35"/>
        <v>0.3308391666666667</v>
      </c>
      <c r="M45" s="79">
        <f t="shared" si="27"/>
        <v>0.861560329861111</v>
      </c>
      <c r="N45" s="76">
        <f t="shared" si="15"/>
        <v>0.5464</v>
      </c>
      <c r="O45" s="77">
        <f t="shared" si="36"/>
        <v>0.4701266666666667</v>
      </c>
      <c r="P45" s="79">
        <f t="shared" si="28"/>
        <v>0.8604075158613959</v>
      </c>
      <c r="Q45" s="76">
        <f t="shared" si="17"/>
        <v>0.67632</v>
      </c>
      <c r="R45" s="77">
        <f t="shared" si="37"/>
        <v>0.5844075000000001</v>
      </c>
      <c r="S45" s="79">
        <f t="shared" si="29"/>
        <v>0.8640990951029099</v>
      </c>
      <c r="T45" s="76">
        <f t="shared" si="19"/>
        <v>0.79</v>
      </c>
      <c r="U45" s="77">
        <f t="shared" si="38"/>
        <v>0.6779325</v>
      </c>
      <c r="V45" s="79">
        <f t="shared" si="30"/>
        <v>0.8581424050632912</v>
      </c>
      <c r="W45" s="76">
        <f t="shared" si="21"/>
        <v>1.0336</v>
      </c>
      <c r="X45" s="77">
        <f t="shared" si="39"/>
        <v>0.8901145833333334</v>
      </c>
      <c r="Y45" s="79">
        <f t="shared" si="31"/>
        <v>0.8611789699432404</v>
      </c>
      <c r="Z45" s="76">
        <f t="shared" si="23"/>
        <v>1.3584000000000003</v>
      </c>
      <c r="AA45" s="77">
        <f t="shared" si="40"/>
        <v>1.16543875</v>
      </c>
      <c r="AB45" s="79">
        <f t="shared" si="32"/>
        <v>0.8579496098351</v>
      </c>
      <c r="AI45" s="37"/>
      <c r="AL45" s="38"/>
      <c r="AP45" s="37"/>
    </row>
    <row r="46" spans="1:42" ht="13.5">
      <c r="A46" s="91">
        <v>38</v>
      </c>
      <c r="B46" s="92">
        <f t="shared" si="8"/>
        <v>3.1666666666666665</v>
      </c>
      <c r="C46" s="44">
        <v>0.203</v>
      </c>
      <c r="D46" s="45">
        <v>0.074</v>
      </c>
      <c r="E46" s="81">
        <f t="shared" si="9"/>
        <v>0.12416</v>
      </c>
      <c r="F46" s="77">
        <f t="shared" si="33"/>
        <v>0.10875249999999999</v>
      </c>
      <c r="G46" s="78">
        <f t="shared" si="25"/>
        <v>0.8759060889175256</v>
      </c>
      <c r="H46" s="81">
        <f t="shared" si="11"/>
        <v>0.22160000000000002</v>
      </c>
      <c r="I46" s="77">
        <f t="shared" si="34"/>
        <v>0.1941675</v>
      </c>
      <c r="J46" s="79">
        <f t="shared" si="26"/>
        <v>0.8762071299638988</v>
      </c>
      <c r="K46" s="81">
        <f t="shared" si="13"/>
        <v>0.38400000000000006</v>
      </c>
      <c r="L46" s="77">
        <f t="shared" si="35"/>
        <v>0.3373483333333333</v>
      </c>
      <c r="M46" s="79">
        <f t="shared" si="27"/>
        <v>0.878511284722222</v>
      </c>
      <c r="N46" s="81">
        <f t="shared" si="15"/>
        <v>0.5464</v>
      </c>
      <c r="O46" s="77">
        <f t="shared" si="36"/>
        <v>0.4793733333333333</v>
      </c>
      <c r="P46" s="79">
        <f t="shared" si="28"/>
        <v>0.8773304050756466</v>
      </c>
      <c r="Q46" s="81">
        <f t="shared" si="17"/>
        <v>0.67632</v>
      </c>
      <c r="R46" s="77">
        <f t="shared" si="37"/>
        <v>0.595905</v>
      </c>
      <c r="S46" s="79">
        <f t="shared" si="29"/>
        <v>0.8810991838183109</v>
      </c>
      <c r="T46" s="81">
        <f t="shared" si="19"/>
        <v>0.79</v>
      </c>
      <c r="U46" s="77">
        <f t="shared" si="38"/>
        <v>0.691255</v>
      </c>
      <c r="V46" s="79">
        <f t="shared" si="30"/>
        <v>0.875006329113924</v>
      </c>
      <c r="W46" s="81">
        <f t="shared" si="21"/>
        <v>1.0336</v>
      </c>
      <c r="X46" s="77">
        <f t="shared" si="39"/>
        <v>0.9076041666666667</v>
      </c>
      <c r="Y46" s="79">
        <f t="shared" si="31"/>
        <v>0.8781000064499483</v>
      </c>
      <c r="Z46" s="81">
        <f t="shared" si="23"/>
        <v>1.3584000000000003</v>
      </c>
      <c r="AA46" s="77">
        <f t="shared" si="40"/>
        <v>1.1883424999999999</v>
      </c>
      <c r="AB46" s="79">
        <f t="shared" si="32"/>
        <v>0.874810438751472</v>
      </c>
      <c r="AI46" s="37"/>
      <c r="AL46" s="38"/>
      <c r="AP46" s="37"/>
    </row>
    <row r="47" spans="1:42" ht="13.5">
      <c r="A47" s="91">
        <v>39</v>
      </c>
      <c r="B47" s="92">
        <f t="shared" si="8"/>
        <v>3.25</v>
      </c>
      <c r="C47" s="44">
        <v>0.203</v>
      </c>
      <c r="D47" s="45">
        <v>0.074</v>
      </c>
      <c r="E47" s="81">
        <f t="shared" si="9"/>
        <v>0.12416</v>
      </c>
      <c r="F47" s="77">
        <f t="shared" si="33"/>
        <v>0.11085125</v>
      </c>
      <c r="G47" s="78">
        <f t="shared" si="25"/>
        <v>0.892809681056701</v>
      </c>
      <c r="H47" s="81">
        <f t="shared" si="11"/>
        <v>0.22160000000000002</v>
      </c>
      <c r="I47" s="77">
        <f t="shared" si="34"/>
        <v>0.19790875</v>
      </c>
      <c r="J47" s="79">
        <f t="shared" si="26"/>
        <v>0.8930900270758122</v>
      </c>
      <c r="K47" s="81">
        <f t="shared" si="13"/>
        <v>0.38400000000000006</v>
      </c>
      <c r="L47" s="77">
        <f t="shared" si="35"/>
        <v>0.34385750000000004</v>
      </c>
      <c r="M47" s="79">
        <f t="shared" si="27"/>
        <v>0.8954622395833333</v>
      </c>
      <c r="N47" s="81">
        <f t="shared" si="15"/>
        <v>0.5464</v>
      </c>
      <c r="O47" s="77">
        <f t="shared" si="36"/>
        <v>0.48862</v>
      </c>
      <c r="P47" s="79">
        <f t="shared" si="28"/>
        <v>0.8942532942898975</v>
      </c>
      <c r="Q47" s="81">
        <f t="shared" si="17"/>
        <v>0.67632</v>
      </c>
      <c r="R47" s="77">
        <f t="shared" si="37"/>
        <v>0.6074025000000001</v>
      </c>
      <c r="S47" s="79">
        <f t="shared" si="29"/>
        <v>0.8980992725337119</v>
      </c>
      <c r="T47" s="81">
        <f t="shared" si="19"/>
        <v>0.79</v>
      </c>
      <c r="U47" s="77">
        <f t="shared" si="38"/>
        <v>0.7045775000000001</v>
      </c>
      <c r="V47" s="79">
        <f t="shared" si="30"/>
        <v>0.891870253164557</v>
      </c>
      <c r="W47" s="81">
        <f t="shared" si="21"/>
        <v>1.0336</v>
      </c>
      <c r="X47" s="77">
        <f t="shared" si="39"/>
        <v>0.9250937499999999</v>
      </c>
      <c r="Y47" s="79">
        <f t="shared" si="31"/>
        <v>0.8950210429566562</v>
      </c>
      <c r="Z47" s="81">
        <f t="shared" si="23"/>
        <v>1.3584000000000003</v>
      </c>
      <c r="AA47" s="77">
        <f t="shared" si="40"/>
        <v>1.21124625</v>
      </c>
      <c r="AB47" s="79">
        <f t="shared" si="32"/>
        <v>0.8916712676678444</v>
      </c>
      <c r="AI47" s="37"/>
      <c r="AL47" s="38"/>
      <c r="AP47" s="37"/>
    </row>
    <row r="48" spans="1:42" ht="13.5">
      <c r="A48" s="91">
        <v>40</v>
      </c>
      <c r="B48" s="92">
        <f t="shared" si="8"/>
        <v>3.3333333333333335</v>
      </c>
      <c r="C48" s="44">
        <v>0.203</v>
      </c>
      <c r="D48" s="45">
        <v>0.074</v>
      </c>
      <c r="E48" s="81">
        <f t="shared" si="9"/>
        <v>0.12416</v>
      </c>
      <c r="F48" s="77">
        <f t="shared" si="33"/>
        <v>0.11295</v>
      </c>
      <c r="G48" s="78">
        <f t="shared" si="25"/>
        <v>0.9097132731958762</v>
      </c>
      <c r="H48" s="81">
        <f t="shared" si="11"/>
        <v>0.22160000000000002</v>
      </c>
      <c r="I48" s="77">
        <f t="shared" si="34"/>
        <v>0.20165000000000002</v>
      </c>
      <c r="J48" s="79">
        <f t="shared" si="26"/>
        <v>0.9099729241877257</v>
      </c>
      <c r="K48" s="81">
        <f t="shared" si="13"/>
        <v>0.38400000000000006</v>
      </c>
      <c r="L48" s="77">
        <f t="shared" si="35"/>
        <v>0.3503666666666667</v>
      </c>
      <c r="M48" s="79">
        <f t="shared" si="27"/>
        <v>0.9124131944444445</v>
      </c>
      <c r="N48" s="81">
        <f t="shared" si="15"/>
        <v>0.5464</v>
      </c>
      <c r="O48" s="77">
        <f t="shared" si="36"/>
        <v>0.49786666666666674</v>
      </c>
      <c r="P48" s="79">
        <f t="shared" si="28"/>
        <v>0.9111761835041485</v>
      </c>
      <c r="Q48" s="81">
        <f t="shared" si="17"/>
        <v>0.67632</v>
      </c>
      <c r="R48" s="77">
        <f t="shared" si="37"/>
        <v>0.6189000000000001</v>
      </c>
      <c r="S48" s="79">
        <f t="shared" si="29"/>
        <v>0.915099361249113</v>
      </c>
      <c r="T48" s="81">
        <f t="shared" si="19"/>
        <v>0.79</v>
      </c>
      <c r="U48" s="77">
        <f t="shared" si="38"/>
        <v>0.7179</v>
      </c>
      <c r="V48" s="79">
        <f t="shared" si="30"/>
        <v>0.9087341772151898</v>
      </c>
      <c r="W48" s="81">
        <f t="shared" si="21"/>
        <v>1.0336</v>
      </c>
      <c r="X48" s="77">
        <f t="shared" si="39"/>
        <v>0.9425833333333333</v>
      </c>
      <c r="Y48" s="79">
        <f t="shared" si="31"/>
        <v>0.9119420794633643</v>
      </c>
      <c r="Z48" s="81">
        <f t="shared" si="23"/>
        <v>1.3584000000000003</v>
      </c>
      <c r="AA48" s="77">
        <f t="shared" si="40"/>
        <v>1.23415</v>
      </c>
      <c r="AB48" s="79">
        <f t="shared" si="32"/>
        <v>0.9085320965842166</v>
      </c>
      <c r="AI48" s="37"/>
      <c r="AL48" s="38"/>
      <c r="AP48" s="37"/>
    </row>
    <row r="49" spans="1:42" ht="13.5">
      <c r="A49" s="91">
        <v>41</v>
      </c>
      <c r="B49" s="92">
        <f t="shared" si="8"/>
        <v>3.4166666666666665</v>
      </c>
      <c r="C49" s="44">
        <v>0.203</v>
      </c>
      <c r="D49" s="45">
        <v>0.074</v>
      </c>
      <c r="E49" s="81">
        <f t="shared" si="9"/>
        <v>0.12416</v>
      </c>
      <c r="F49" s="77">
        <f t="shared" si="33"/>
        <v>0.11504874999999999</v>
      </c>
      <c r="G49" s="78">
        <f t="shared" si="25"/>
        <v>0.9266168653350514</v>
      </c>
      <c r="H49" s="81">
        <f t="shared" si="11"/>
        <v>0.22160000000000002</v>
      </c>
      <c r="I49" s="77">
        <f t="shared" si="34"/>
        <v>0.20539125</v>
      </c>
      <c r="J49" s="79">
        <f t="shared" si="26"/>
        <v>0.926855821299639</v>
      </c>
      <c r="K49" s="81">
        <f t="shared" si="13"/>
        <v>0.38400000000000006</v>
      </c>
      <c r="L49" s="77">
        <f t="shared" si="35"/>
        <v>0.3568758333333333</v>
      </c>
      <c r="M49" s="79">
        <f t="shared" si="27"/>
        <v>0.9293641493055552</v>
      </c>
      <c r="N49" s="81">
        <f t="shared" si="15"/>
        <v>0.5464</v>
      </c>
      <c r="O49" s="77">
        <f t="shared" si="36"/>
        <v>0.5071133333333333</v>
      </c>
      <c r="P49" s="79">
        <f t="shared" si="28"/>
        <v>0.9280990727183992</v>
      </c>
      <c r="Q49" s="81">
        <f t="shared" si="17"/>
        <v>0.67632</v>
      </c>
      <c r="R49" s="77">
        <f t="shared" si="37"/>
        <v>0.6303975</v>
      </c>
      <c r="S49" s="79">
        <f t="shared" si="29"/>
        <v>0.9320994499645139</v>
      </c>
      <c r="T49" s="81">
        <f t="shared" si="19"/>
        <v>0.79</v>
      </c>
      <c r="U49" s="77">
        <f t="shared" si="38"/>
        <v>0.7312224999999999</v>
      </c>
      <c r="V49" s="79">
        <f t="shared" si="30"/>
        <v>0.9255981012658226</v>
      </c>
      <c r="W49" s="81">
        <f t="shared" si="21"/>
        <v>1.0336</v>
      </c>
      <c r="X49" s="77">
        <f t="shared" si="39"/>
        <v>0.9600729166666666</v>
      </c>
      <c r="Y49" s="79">
        <f t="shared" si="31"/>
        <v>0.9288631159700721</v>
      </c>
      <c r="Z49" s="81">
        <f t="shared" si="23"/>
        <v>1.3584000000000003</v>
      </c>
      <c r="AA49" s="77">
        <f t="shared" si="40"/>
        <v>1.2570537499999999</v>
      </c>
      <c r="AB49" s="79">
        <f t="shared" si="32"/>
        <v>0.9253929255005886</v>
      </c>
      <c r="AI49" s="37"/>
      <c r="AL49" s="38"/>
      <c r="AP49" s="37"/>
    </row>
    <row r="50" spans="1:42" ht="13.5">
      <c r="A50" s="91">
        <v>42</v>
      </c>
      <c r="B50" s="92">
        <f t="shared" si="8"/>
        <v>3.5</v>
      </c>
      <c r="C50" s="44">
        <v>0.203</v>
      </c>
      <c r="D50" s="45">
        <v>0.074</v>
      </c>
      <c r="E50" s="81">
        <f t="shared" si="9"/>
        <v>0.12416</v>
      </c>
      <c r="F50" s="77">
        <f t="shared" si="33"/>
        <v>0.11714749999999999</v>
      </c>
      <c r="G50" s="78">
        <f t="shared" si="25"/>
        <v>0.9435204574742266</v>
      </c>
      <c r="H50" s="81">
        <f t="shared" si="11"/>
        <v>0.22160000000000002</v>
      </c>
      <c r="I50" s="77">
        <f t="shared" si="34"/>
        <v>0.2091325</v>
      </c>
      <c r="J50" s="79">
        <f t="shared" si="26"/>
        <v>0.9437387184115522</v>
      </c>
      <c r="K50" s="81">
        <f t="shared" si="13"/>
        <v>0.38400000000000006</v>
      </c>
      <c r="L50" s="77">
        <f t="shared" si="35"/>
        <v>0.36338499999999996</v>
      </c>
      <c r="M50" s="79">
        <f t="shared" si="27"/>
        <v>0.9463151041666664</v>
      </c>
      <c r="N50" s="81">
        <f t="shared" si="15"/>
        <v>0.5464</v>
      </c>
      <c r="O50" s="77">
        <f t="shared" si="36"/>
        <v>0.51636</v>
      </c>
      <c r="P50" s="79">
        <f t="shared" si="28"/>
        <v>0.9450219619326502</v>
      </c>
      <c r="Q50" s="81">
        <f t="shared" si="17"/>
        <v>0.67632</v>
      </c>
      <c r="R50" s="77">
        <f t="shared" si="37"/>
        <v>0.641895</v>
      </c>
      <c r="S50" s="79">
        <f t="shared" si="29"/>
        <v>0.9490995386799148</v>
      </c>
      <c r="T50" s="81">
        <f t="shared" si="19"/>
        <v>0.79</v>
      </c>
      <c r="U50" s="77">
        <f t="shared" si="38"/>
        <v>0.744545</v>
      </c>
      <c r="V50" s="79">
        <f t="shared" si="30"/>
        <v>0.9424620253164556</v>
      </c>
      <c r="W50" s="81">
        <f t="shared" si="21"/>
        <v>1.0336</v>
      </c>
      <c r="X50" s="77">
        <f t="shared" si="39"/>
        <v>0.9775625</v>
      </c>
      <c r="Y50" s="79">
        <f t="shared" si="31"/>
        <v>0.9457841524767802</v>
      </c>
      <c r="Z50" s="81">
        <f t="shared" si="23"/>
        <v>1.3584000000000003</v>
      </c>
      <c r="AA50" s="77">
        <f t="shared" si="40"/>
        <v>1.2799575</v>
      </c>
      <c r="AB50" s="79">
        <f t="shared" si="32"/>
        <v>0.942253754416961</v>
      </c>
      <c r="AI50" s="37"/>
      <c r="AL50" s="38"/>
      <c r="AP50" s="37"/>
    </row>
    <row r="51" spans="1:42" ht="13.5">
      <c r="A51" s="91">
        <v>43</v>
      </c>
      <c r="B51" s="92">
        <f t="shared" si="8"/>
        <v>3.5833333333333335</v>
      </c>
      <c r="C51" s="44">
        <v>0.223</v>
      </c>
      <c r="D51" s="45">
        <v>0.081</v>
      </c>
      <c r="E51" s="76">
        <f t="shared" si="9"/>
        <v>0.13616000000000003</v>
      </c>
      <c r="F51" s="77">
        <f t="shared" si="33"/>
        <v>0.11924625</v>
      </c>
      <c r="G51" s="78">
        <f t="shared" si="25"/>
        <v>0.875780331962397</v>
      </c>
      <c r="H51" s="76">
        <f t="shared" si="11"/>
        <v>0.2432</v>
      </c>
      <c r="I51" s="77">
        <f t="shared" si="34"/>
        <v>0.21287375</v>
      </c>
      <c r="J51" s="79">
        <f t="shared" si="26"/>
        <v>0.8753032483552632</v>
      </c>
      <c r="K51" s="76">
        <f t="shared" si="13"/>
        <v>0.42160000000000003</v>
      </c>
      <c r="L51" s="77">
        <f t="shared" si="35"/>
        <v>0.36989416666666664</v>
      </c>
      <c r="M51" s="79">
        <f t="shared" si="27"/>
        <v>0.8773580803289056</v>
      </c>
      <c r="N51" s="82">
        <f t="shared" si="15"/>
        <v>0.6000000000000001</v>
      </c>
      <c r="O51" s="77">
        <f t="shared" si="36"/>
        <v>0.5256066666666668</v>
      </c>
      <c r="P51" s="79">
        <f t="shared" si="28"/>
        <v>0.8760111111111112</v>
      </c>
      <c r="Q51" s="76">
        <f t="shared" si="17"/>
        <v>0.7427199999999999</v>
      </c>
      <c r="R51" s="77">
        <f t="shared" si="37"/>
        <v>0.6533925</v>
      </c>
      <c r="S51" s="79">
        <f t="shared" si="29"/>
        <v>0.8797292384747954</v>
      </c>
      <c r="T51" s="76">
        <f t="shared" si="19"/>
        <v>0.8676</v>
      </c>
      <c r="U51" s="77">
        <f t="shared" si="38"/>
        <v>0.7578675000000001</v>
      </c>
      <c r="V51" s="79">
        <f t="shared" si="30"/>
        <v>0.8735217842323653</v>
      </c>
      <c r="W51" s="76">
        <f t="shared" si="21"/>
        <v>1.1352</v>
      </c>
      <c r="X51" s="77">
        <f t="shared" si="39"/>
        <v>0.9950520833333334</v>
      </c>
      <c r="Y51" s="79">
        <f t="shared" si="31"/>
        <v>0.8765434137890534</v>
      </c>
      <c r="Z51" s="76">
        <f t="shared" si="23"/>
        <v>1.492</v>
      </c>
      <c r="AA51" s="77">
        <f t="shared" si="40"/>
        <v>1.30286125</v>
      </c>
      <c r="AB51" s="79">
        <f t="shared" si="32"/>
        <v>0.8732314008042896</v>
      </c>
      <c r="AI51" s="37"/>
      <c r="AL51" s="38"/>
      <c r="AP51" s="37"/>
    </row>
    <row r="52" spans="1:42" ht="13.5">
      <c r="A52" s="91">
        <v>44</v>
      </c>
      <c r="B52" s="92">
        <f t="shared" si="8"/>
        <v>3.6666666666666665</v>
      </c>
      <c r="C52" s="44">
        <v>0.223</v>
      </c>
      <c r="D52" s="45">
        <v>0.081</v>
      </c>
      <c r="E52" s="81">
        <f t="shared" si="9"/>
        <v>0.13616000000000003</v>
      </c>
      <c r="F52" s="77">
        <f t="shared" si="33"/>
        <v>0.121345</v>
      </c>
      <c r="G52" s="78">
        <f t="shared" si="25"/>
        <v>0.8911941833137483</v>
      </c>
      <c r="H52" s="81">
        <f t="shared" si="11"/>
        <v>0.2432</v>
      </c>
      <c r="I52" s="77">
        <f t="shared" si="34"/>
        <v>0.216615</v>
      </c>
      <c r="J52" s="79">
        <f t="shared" si="26"/>
        <v>0.8906866776315789</v>
      </c>
      <c r="K52" s="81">
        <f t="shared" si="13"/>
        <v>0.42160000000000003</v>
      </c>
      <c r="L52" s="77">
        <f t="shared" si="35"/>
        <v>0.3764033333333333</v>
      </c>
      <c r="M52" s="79">
        <f t="shared" si="27"/>
        <v>0.8927972802024035</v>
      </c>
      <c r="N52" s="81">
        <f t="shared" si="15"/>
        <v>0.6000000000000001</v>
      </c>
      <c r="O52" s="77">
        <f t="shared" si="36"/>
        <v>0.5348533333333334</v>
      </c>
      <c r="P52" s="79">
        <f t="shared" si="28"/>
        <v>0.8914222222222222</v>
      </c>
      <c r="Q52" s="81">
        <f t="shared" si="17"/>
        <v>0.7427199999999999</v>
      </c>
      <c r="R52" s="77">
        <f t="shared" si="37"/>
        <v>0.6648900000000001</v>
      </c>
      <c r="S52" s="79">
        <f t="shared" si="29"/>
        <v>0.8952095002154246</v>
      </c>
      <c r="T52" s="81">
        <f t="shared" si="19"/>
        <v>0.8676</v>
      </c>
      <c r="U52" s="77">
        <f t="shared" si="38"/>
        <v>0.77119</v>
      </c>
      <c r="V52" s="79">
        <f t="shared" si="30"/>
        <v>0.8888773628400185</v>
      </c>
      <c r="W52" s="81">
        <f t="shared" si="21"/>
        <v>1.1352</v>
      </c>
      <c r="X52" s="77">
        <f t="shared" si="39"/>
        <v>1.0125416666666665</v>
      </c>
      <c r="Y52" s="79">
        <f t="shared" si="31"/>
        <v>0.891950023490721</v>
      </c>
      <c r="Z52" s="81">
        <f t="shared" si="23"/>
        <v>1.492</v>
      </c>
      <c r="AA52" s="77">
        <f t="shared" si="40"/>
        <v>1.325765</v>
      </c>
      <c r="AB52" s="79">
        <f t="shared" si="32"/>
        <v>0.8885824396782842</v>
      </c>
      <c r="AI52" s="37"/>
      <c r="AL52" s="38"/>
      <c r="AP52" s="37"/>
    </row>
    <row r="53" spans="1:42" ht="13.5">
      <c r="A53" s="91">
        <v>45</v>
      </c>
      <c r="B53" s="92">
        <f t="shared" si="8"/>
        <v>3.75</v>
      </c>
      <c r="C53" s="44">
        <v>0.223</v>
      </c>
      <c r="D53" s="45">
        <v>0.081</v>
      </c>
      <c r="E53" s="81">
        <f t="shared" si="9"/>
        <v>0.13616000000000003</v>
      </c>
      <c r="F53" s="77">
        <f t="shared" si="33"/>
        <v>0.12344374999999999</v>
      </c>
      <c r="G53" s="78">
        <f t="shared" si="25"/>
        <v>0.9066080346650996</v>
      </c>
      <c r="H53" s="81">
        <f t="shared" si="11"/>
        <v>0.2432</v>
      </c>
      <c r="I53" s="77">
        <f t="shared" si="34"/>
        <v>0.22035625</v>
      </c>
      <c r="J53" s="79">
        <f t="shared" si="26"/>
        <v>0.9060701069078948</v>
      </c>
      <c r="K53" s="81">
        <f t="shared" si="13"/>
        <v>0.42160000000000003</v>
      </c>
      <c r="L53" s="77">
        <f t="shared" si="35"/>
        <v>0.3829125</v>
      </c>
      <c r="M53" s="79">
        <f t="shared" si="27"/>
        <v>0.9082364800759012</v>
      </c>
      <c r="N53" s="81">
        <f t="shared" si="15"/>
        <v>0.6000000000000001</v>
      </c>
      <c r="O53" s="77">
        <f t="shared" si="36"/>
        <v>0.5441</v>
      </c>
      <c r="P53" s="79">
        <f t="shared" si="28"/>
        <v>0.9068333333333333</v>
      </c>
      <c r="Q53" s="81">
        <f t="shared" si="17"/>
        <v>0.7427199999999999</v>
      </c>
      <c r="R53" s="77">
        <f t="shared" si="37"/>
        <v>0.6763875</v>
      </c>
      <c r="S53" s="79">
        <f t="shared" si="29"/>
        <v>0.9106897619560536</v>
      </c>
      <c r="T53" s="81">
        <f t="shared" si="19"/>
        <v>0.8676</v>
      </c>
      <c r="U53" s="77">
        <f t="shared" si="38"/>
        <v>0.7845125</v>
      </c>
      <c r="V53" s="79">
        <f t="shared" si="30"/>
        <v>0.9042329414476716</v>
      </c>
      <c r="W53" s="81">
        <f t="shared" si="21"/>
        <v>1.1352</v>
      </c>
      <c r="X53" s="77">
        <f t="shared" si="39"/>
        <v>1.03003125</v>
      </c>
      <c r="Y53" s="79">
        <f t="shared" si="31"/>
        <v>0.907356633192389</v>
      </c>
      <c r="Z53" s="81">
        <f t="shared" si="23"/>
        <v>1.492</v>
      </c>
      <c r="AA53" s="77">
        <f t="shared" si="40"/>
        <v>1.34866875</v>
      </c>
      <c r="AB53" s="79">
        <f t="shared" si="32"/>
        <v>0.9039334785522789</v>
      </c>
      <c r="AI53" s="37"/>
      <c r="AL53" s="38"/>
      <c r="AP53" s="37"/>
    </row>
    <row r="54" spans="1:42" ht="13.5">
      <c r="A54" s="91">
        <v>46</v>
      </c>
      <c r="B54" s="92">
        <f t="shared" si="8"/>
        <v>3.8333333333333335</v>
      </c>
      <c r="C54" s="44">
        <v>0.223</v>
      </c>
      <c r="D54" s="45">
        <v>0.081</v>
      </c>
      <c r="E54" s="81">
        <f t="shared" si="9"/>
        <v>0.13616000000000003</v>
      </c>
      <c r="F54" s="77">
        <f t="shared" si="33"/>
        <v>0.1255425</v>
      </c>
      <c r="G54" s="78">
        <f t="shared" si="25"/>
        <v>0.9220218860164511</v>
      </c>
      <c r="H54" s="81">
        <f t="shared" si="11"/>
        <v>0.2432</v>
      </c>
      <c r="I54" s="77">
        <f t="shared" si="34"/>
        <v>0.2240975</v>
      </c>
      <c r="J54" s="79">
        <f t="shared" si="26"/>
        <v>0.9214535361842106</v>
      </c>
      <c r="K54" s="81">
        <f t="shared" si="13"/>
        <v>0.42160000000000003</v>
      </c>
      <c r="L54" s="77">
        <f t="shared" si="35"/>
        <v>0.38942166666666667</v>
      </c>
      <c r="M54" s="79">
        <f t="shared" si="27"/>
        <v>0.923675679949399</v>
      </c>
      <c r="N54" s="81">
        <f t="shared" si="15"/>
        <v>0.6000000000000001</v>
      </c>
      <c r="O54" s="77">
        <f t="shared" si="36"/>
        <v>0.5533466666666667</v>
      </c>
      <c r="P54" s="79">
        <f t="shared" si="28"/>
        <v>0.9222444444444443</v>
      </c>
      <c r="Q54" s="81">
        <f t="shared" si="17"/>
        <v>0.7427199999999999</v>
      </c>
      <c r="R54" s="77">
        <f t="shared" si="37"/>
        <v>0.6878850000000001</v>
      </c>
      <c r="S54" s="79">
        <f t="shared" si="29"/>
        <v>0.9261700236966827</v>
      </c>
      <c r="T54" s="81">
        <f t="shared" si="19"/>
        <v>0.8676</v>
      </c>
      <c r="U54" s="77">
        <f t="shared" si="38"/>
        <v>0.7978350000000001</v>
      </c>
      <c r="V54" s="79">
        <f t="shared" si="30"/>
        <v>0.9195885200553251</v>
      </c>
      <c r="W54" s="81">
        <f t="shared" si="21"/>
        <v>1.1352</v>
      </c>
      <c r="X54" s="77">
        <f t="shared" si="39"/>
        <v>1.0475208333333335</v>
      </c>
      <c r="Y54" s="79">
        <f t="shared" si="31"/>
        <v>0.922763242894057</v>
      </c>
      <c r="Z54" s="81">
        <f t="shared" si="23"/>
        <v>1.492</v>
      </c>
      <c r="AA54" s="77">
        <f t="shared" si="40"/>
        <v>1.3715725</v>
      </c>
      <c r="AB54" s="79">
        <f t="shared" si="32"/>
        <v>0.9192845174262735</v>
      </c>
      <c r="AI54" s="37"/>
      <c r="AL54" s="38"/>
      <c r="AP54" s="37"/>
    </row>
    <row r="55" spans="1:42" ht="13.5">
      <c r="A55" s="91">
        <v>47</v>
      </c>
      <c r="B55" s="92">
        <f t="shared" si="8"/>
        <v>3.9166666666666665</v>
      </c>
      <c r="C55" s="44">
        <v>0.223</v>
      </c>
      <c r="D55" s="45">
        <v>0.081</v>
      </c>
      <c r="E55" s="81">
        <f t="shared" si="9"/>
        <v>0.13616000000000003</v>
      </c>
      <c r="F55" s="77">
        <f t="shared" si="33"/>
        <v>0.12764124999999998</v>
      </c>
      <c r="G55" s="78">
        <f t="shared" si="25"/>
        <v>0.9374357373678023</v>
      </c>
      <c r="H55" s="81">
        <f t="shared" si="11"/>
        <v>0.2432</v>
      </c>
      <c r="I55" s="77">
        <f t="shared" si="34"/>
        <v>0.22783875</v>
      </c>
      <c r="J55" s="79">
        <f t="shared" si="26"/>
        <v>0.9368369654605263</v>
      </c>
      <c r="K55" s="81">
        <f t="shared" si="13"/>
        <v>0.42160000000000003</v>
      </c>
      <c r="L55" s="77">
        <f t="shared" si="35"/>
        <v>0.39593083333333334</v>
      </c>
      <c r="M55" s="79">
        <f t="shared" si="27"/>
        <v>0.9391148798228969</v>
      </c>
      <c r="N55" s="81">
        <f t="shared" si="15"/>
        <v>0.6000000000000001</v>
      </c>
      <c r="O55" s="77">
        <f t="shared" si="36"/>
        <v>0.5625933333333333</v>
      </c>
      <c r="P55" s="79">
        <f t="shared" si="28"/>
        <v>0.9376555555555554</v>
      </c>
      <c r="Q55" s="81">
        <f t="shared" si="17"/>
        <v>0.7427199999999999</v>
      </c>
      <c r="R55" s="77">
        <f t="shared" si="37"/>
        <v>0.6993825</v>
      </c>
      <c r="S55" s="79">
        <f t="shared" si="29"/>
        <v>0.9416502854373117</v>
      </c>
      <c r="T55" s="81">
        <f t="shared" si="19"/>
        <v>0.8676</v>
      </c>
      <c r="U55" s="77">
        <f t="shared" si="38"/>
        <v>0.8111575</v>
      </c>
      <c r="V55" s="79">
        <f t="shared" si="30"/>
        <v>0.9349440986629782</v>
      </c>
      <c r="W55" s="81">
        <f t="shared" si="21"/>
        <v>1.1352</v>
      </c>
      <c r="X55" s="77">
        <f t="shared" si="39"/>
        <v>1.0650104166666665</v>
      </c>
      <c r="Y55" s="79">
        <f t="shared" si="31"/>
        <v>0.9381698525957246</v>
      </c>
      <c r="Z55" s="81">
        <f t="shared" si="23"/>
        <v>1.492</v>
      </c>
      <c r="AA55" s="77">
        <f t="shared" si="40"/>
        <v>1.39447625</v>
      </c>
      <c r="AB55" s="79">
        <f t="shared" si="32"/>
        <v>0.9346355563002682</v>
      </c>
      <c r="AI55" s="37"/>
      <c r="AL55" s="38"/>
      <c r="AP55" s="37"/>
    </row>
    <row r="56" spans="1:42" ht="13.5">
      <c r="A56" s="91">
        <v>48</v>
      </c>
      <c r="B56" s="92">
        <f t="shared" si="8"/>
        <v>4</v>
      </c>
      <c r="C56" s="44">
        <v>0.223</v>
      </c>
      <c r="D56" s="45">
        <v>0.081</v>
      </c>
      <c r="E56" s="81">
        <f t="shared" si="9"/>
        <v>0.13616000000000003</v>
      </c>
      <c r="F56" s="77">
        <f t="shared" si="33"/>
        <v>0.12974</v>
      </c>
      <c r="G56" s="78">
        <f t="shared" si="25"/>
        <v>0.9528495887191537</v>
      </c>
      <c r="H56" s="81">
        <f t="shared" si="11"/>
        <v>0.2432</v>
      </c>
      <c r="I56" s="77">
        <f t="shared" si="34"/>
        <v>0.23158</v>
      </c>
      <c r="J56" s="79">
        <f t="shared" si="26"/>
        <v>0.9522203947368422</v>
      </c>
      <c r="K56" s="81">
        <f t="shared" si="13"/>
        <v>0.42160000000000003</v>
      </c>
      <c r="L56" s="77">
        <f t="shared" si="35"/>
        <v>0.40244</v>
      </c>
      <c r="M56" s="79">
        <f t="shared" si="27"/>
        <v>0.9545540796963947</v>
      </c>
      <c r="N56" s="81">
        <f t="shared" si="15"/>
        <v>0.6000000000000001</v>
      </c>
      <c r="O56" s="77">
        <f t="shared" si="36"/>
        <v>0.57184</v>
      </c>
      <c r="P56" s="79">
        <f t="shared" si="28"/>
        <v>0.9530666666666665</v>
      </c>
      <c r="Q56" s="81">
        <f t="shared" si="17"/>
        <v>0.7427199999999999</v>
      </c>
      <c r="R56" s="77">
        <f t="shared" si="37"/>
        <v>0.7108800000000001</v>
      </c>
      <c r="S56" s="79">
        <f t="shared" si="29"/>
        <v>0.9571305471779408</v>
      </c>
      <c r="T56" s="81">
        <f t="shared" si="19"/>
        <v>0.8676</v>
      </c>
      <c r="U56" s="77">
        <f t="shared" si="38"/>
        <v>0.8244800000000001</v>
      </c>
      <c r="V56" s="79">
        <f t="shared" si="30"/>
        <v>0.9502996772706317</v>
      </c>
      <c r="W56" s="81">
        <f t="shared" si="21"/>
        <v>1.1352</v>
      </c>
      <c r="X56" s="77">
        <f t="shared" si="39"/>
        <v>1.0825</v>
      </c>
      <c r="Y56" s="79">
        <f t="shared" si="31"/>
        <v>0.9535764622973926</v>
      </c>
      <c r="Z56" s="81">
        <f t="shared" si="23"/>
        <v>1.492</v>
      </c>
      <c r="AA56" s="77">
        <f t="shared" si="40"/>
        <v>1.41738</v>
      </c>
      <c r="AB56" s="79">
        <f t="shared" si="32"/>
        <v>0.9499865951742628</v>
      </c>
      <c r="AI56" s="37"/>
      <c r="AL56" s="38"/>
      <c r="AP56" s="37"/>
    </row>
    <row r="57" spans="1:42" ht="13.5">
      <c r="A57" s="91">
        <v>49</v>
      </c>
      <c r="B57" s="92">
        <f t="shared" si="8"/>
        <v>4.083333333333333</v>
      </c>
      <c r="C57" s="44">
        <v>0.238</v>
      </c>
      <c r="D57" s="45">
        <v>0.086</v>
      </c>
      <c r="E57" s="76">
        <f t="shared" si="9"/>
        <v>0.14496</v>
      </c>
      <c r="F57" s="77">
        <f t="shared" si="33"/>
        <v>0.13183874999999998</v>
      </c>
      <c r="G57" s="78">
        <f t="shared" si="25"/>
        <v>0.9094836506622515</v>
      </c>
      <c r="H57" s="76">
        <f t="shared" si="11"/>
        <v>0.2592</v>
      </c>
      <c r="I57" s="77">
        <f t="shared" si="34"/>
        <v>0.23532124999999998</v>
      </c>
      <c r="J57" s="79">
        <f t="shared" si="26"/>
        <v>0.9078751929012345</v>
      </c>
      <c r="K57" s="76">
        <f t="shared" si="13"/>
        <v>0.4496</v>
      </c>
      <c r="L57" s="77">
        <f t="shared" si="35"/>
        <v>0.4089491666666666</v>
      </c>
      <c r="M57" s="79">
        <f t="shared" si="27"/>
        <v>0.9095844454329772</v>
      </c>
      <c r="N57" s="76">
        <f t="shared" si="15"/>
        <v>0.64</v>
      </c>
      <c r="O57" s="77">
        <f t="shared" si="36"/>
        <v>0.5810866666666666</v>
      </c>
      <c r="P57" s="79">
        <f t="shared" si="28"/>
        <v>0.9079479166666666</v>
      </c>
      <c r="Q57" s="76">
        <f t="shared" si="17"/>
        <v>0.7923199999999999</v>
      </c>
      <c r="R57" s="77">
        <f t="shared" si="37"/>
        <v>0.7223775</v>
      </c>
      <c r="S57" s="79">
        <f t="shared" si="29"/>
        <v>0.911724429523425</v>
      </c>
      <c r="T57" s="76">
        <f t="shared" si="19"/>
        <v>0.9256000000000001</v>
      </c>
      <c r="U57" s="77">
        <f t="shared" si="38"/>
        <v>0.8378025</v>
      </c>
      <c r="V57" s="79">
        <f t="shared" si="30"/>
        <v>0.9051453111495246</v>
      </c>
      <c r="W57" s="76">
        <f t="shared" si="21"/>
        <v>1.2112</v>
      </c>
      <c r="X57" s="77">
        <f t="shared" si="39"/>
        <v>1.099989583333333</v>
      </c>
      <c r="Y57" s="79">
        <f t="shared" si="31"/>
        <v>0.9081816242844559</v>
      </c>
      <c r="Z57" s="76">
        <f t="shared" si="23"/>
        <v>1.592</v>
      </c>
      <c r="AA57" s="77">
        <f t="shared" si="40"/>
        <v>1.4402837499999999</v>
      </c>
      <c r="AB57" s="79">
        <f t="shared" si="32"/>
        <v>0.9047008479899497</v>
      </c>
      <c r="AI57" s="37"/>
      <c r="AL57" s="38"/>
      <c r="AP57" s="37"/>
    </row>
    <row r="58" spans="1:42" ht="13.5">
      <c r="A58" s="91">
        <v>50</v>
      </c>
      <c r="B58" s="92">
        <f t="shared" si="8"/>
        <v>4.166666666666667</v>
      </c>
      <c r="C58" s="44">
        <v>0.238</v>
      </c>
      <c r="D58" s="45">
        <v>0.086</v>
      </c>
      <c r="E58" s="81">
        <f t="shared" si="9"/>
        <v>0.14496</v>
      </c>
      <c r="F58" s="77">
        <f t="shared" si="33"/>
        <v>0.13393750000000001</v>
      </c>
      <c r="G58" s="78">
        <f t="shared" si="25"/>
        <v>0.9239617825607065</v>
      </c>
      <c r="H58" s="81">
        <f t="shared" si="11"/>
        <v>0.2592</v>
      </c>
      <c r="I58" s="77">
        <f t="shared" si="34"/>
        <v>0.2390625</v>
      </c>
      <c r="J58" s="79">
        <f t="shared" si="26"/>
        <v>0.9223090277777779</v>
      </c>
      <c r="K58" s="81">
        <f t="shared" si="13"/>
        <v>0.4496</v>
      </c>
      <c r="L58" s="77">
        <f t="shared" si="35"/>
        <v>0.4154583333333334</v>
      </c>
      <c r="M58" s="79">
        <f t="shared" si="27"/>
        <v>0.9240621293001187</v>
      </c>
      <c r="N58" s="81">
        <f t="shared" si="15"/>
        <v>0.64</v>
      </c>
      <c r="O58" s="77">
        <f t="shared" si="36"/>
        <v>0.5903333333333334</v>
      </c>
      <c r="P58" s="79">
        <f t="shared" si="28"/>
        <v>0.9223958333333334</v>
      </c>
      <c r="Q58" s="81">
        <f t="shared" si="17"/>
        <v>0.7923199999999999</v>
      </c>
      <c r="R58" s="77">
        <f t="shared" si="37"/>
        <v>0.7338750000000002</v>
      </c>
      <c r="S58" s="79">
        <f t="shared" si="29"/>
        <v>0.9262356118739906</v>
      </c>
      <c r="T58" s="81">
        <f t="shared" si="19"/>
        <v>0.9256000000000001</v>
      </c>
      <c r="U58" s="77">
        <f t="shared" si="38"/>
        <v>0.8511250000000001</v>
      </c>
      <c r="V58" s="79">
        <f t="shared" si="30"/>
        <v>0.9195386776145204</v>
      </c>
      <c r="W58" s="81">
        <f t="shared" si="21"/>
        <v>1.2112</v>
      </c>
      <c r="X58" s="77">
        <f t="shared" si="39"/>
        <v>1.1174791666666666</v>
      </c>
      <c r="Y58" s="79">
        <f t="shared" si="31"/>
        <v>0.9226215048436811</v>
      </c>
      <c r="Z58" s="81">
        <f t="shared" si="23"/>
        <v>1.592</v>
      </c>
      <c r="AA58" s="77">
        <f t="shared" si="40"/>
        <v>1.4631875</v>
      </c>
      <c r="AB58" s="79">
        <f t="shared" si="32"/>
        <v>0.9190876256281407</v>
      </c>
      <c r="AI58" s="37"/>
      <c r="AL58" s="38"/>
      <c r="AP58" s="37"/>
    </row>
    <row r="59" spans="1:42" ht="13.5">
      <c r="A59" s="91">
        <v>51</v>
      </c>
      <c r="B59" s="92">
        <f t="shared" si="8"/>
        <v>4.25</v>
      </c>
      <c r="C59" s="44">
        <v>0.238</v>
      </c>
      <c r="D59" s="45">
        <v>0.086</v>
      </c>
      <c r="E59" s="81">
        <f t="shared" si="9"/>
        <v>0.14496</v>
      </c>
      <c r="F59" s="77">
        <f t="shared" si="33"/>
        <v>0.13603625</v>
      </c>
      <c r="G59" s="78">
        <f t="shared" si="25"/>
        <v>0.9384399144591611</v>
      </c>
      <c r="H59" s="81">
        <f t="shared" si="11"/>
        <v>0.2592</v>
      </c>
      <c r="I59" s="77">
        <f t="shared" si="34"/>
        <v>0.24280375</v>
      </c>
      <c r="J59" s="79">
        <f t="shared" si="26"/>
        <v>0.936742862654321</v>
      </c>
      <c r="K59" s="81">
        <f t="shared" si="13"/>
        <v>0.4496</v>
      </c>
      <c r="L59" s="77">
        <f t="shared" si="35"/>
        <v>0.42196749999999994</v>
      </c>
      <c r="M59" s="79">
        <f t="shared" si="27"/>
        <v>0.9385398131672597</v>
      </c>
      <c r="N59" s="81">
        <f t="shared" si="15"/>
        <v>0.64</v>
      </c>
      <c r="O59" s="77">
        <f t="shared" si="36"/>
        <v>0.59958</v>
      </c>
      <c r="P59" s="79">
        <f t="shared" si="28"/>
        <v>0.93684375</v>
      </c>
      <c r="Q59" s="81">
        <f t="shared" si="17"/>
        <v>0.7923199999999999</v>
      </c>
      <c r="R59" s="77">
        <f t="shared" si="37"/>
        <v>0.7453725000000001</v>
      </c>
      <c r="S59" s="79">
        <f t="shared" si="29"/>
        <v>0.940746794224556</v>
      </c>
      <c r="T59" s="81">
        <f t="shared" si="19"/>
        <v>0.9256000000000001</v>
      </c>
      <c r="U59" s="77">
        <f t="shared" si="38"/>
        <v>0.8644475</v>
      </c>
      <c r="V59" s="79">
        <f t="shared" si="30"/>
        <v>0.9339320440795159</v>
      </c>
      <c r="W59" s="81">
        <f t="shared" si="21"/>
        <v>1.2112</v>
      </c>
      <c r="X59" s="77">
        <f t="shared" si="39"/>
        <v>1.13496875</v>
      </c>
      <c r="Y59" s="79">
        <f t="shared" si="31"/>
        <v>0.9370613854029063</v>
      </c>
      <c r="Z59" s="81">
        <f t="shared" si="23"/>
        <v>1.592</v>
      </c>
      <c r="AA59" s="77">
        <f t="shared" si="40"/>
        <v>1.48609125</v>
      </c>
      <c r="AB59" s="79">
        <f t="shared" si="32"/>
        <v>0.9334744032663317</v>
      </c>
      <c r="AI59" s="37"/>
      <c r="AL59" s="38"/>
      <c r="AP59" s="37"/>
    </row>
    <row r="60" spans="1:42" ht="13.5">
      <c r="A60" s="91">
        <v>52</v>
      </c>
      <c r="B60" s="92">
        <f t="shared" si="8"/>
        <v>4.333333333333333</v>
      </c>
      <c r="C60" s="44">
        <v>0.238</v>
      </c>
      <c r="D60" s="45">
        <v>0.086</v>
      </c>
      <c r="E60" s="81">
        <f t="shared" si="9"/>
        <v>0.14496</v>
      </c>
      <c r="F60" s="77">
        <f t="shared" si="33"/>
        <v>0.13813499999999998</v>
      </c>
      <c r="G60" s="78">
        <f t="shared" si="25"/>
        <v>0.9529180463576157</v>
      </c>
      <c r="H60" s="81">
        <f t="shared" si="11"/>
        <v>0.2592</v>
      </c>
      <c r="I60" s="77">
        <f t="shared" si="34"/>
        <v>0.246545</v>
      </c>
      <c r="J60" s="79">
        <f t="shared" si="26"/>
        <v>0.9511766975308642</v>
      </c>
      <c r="K60" s="81">
        <f t="shared" si="13"/>
        <v>0.4496</v>
      </c>
      <c r="L60" s="77">
        <f t="shared" si="35"/>
        <v>0.4284766666666666</v>
      </c>
      <c r="M60" s="79">
        <f t="shared" si="27"/>
        <v>0.9530174970344009</v>
      </c>
      <c r="N60" s="81">
        <f t="shared" si="15"/>
        <v>0.64</v>
      </c>
      <c r="O60" s="77">
        <f t="shared" si="36"/>
        <v>0.6088266666666666</v>
      </c>
      <c r="P60" s="79">
        <f t="shared" si="28"/>
        <v>0.9512916666666665</v>
      </c>
      <c r="Q60" s="81">
        <f t="shared" si="17"/>
        <v>0.7923199999999999</v>
      </c>
      <c r="R60" s="77">
        <f t="shared" si="37"/>
        <v>0.75687</v>
      </c>
      <c r="S60" s="79">
        <f t="shared" si="29"/>
        <v>0.9552579765751213</v>
      </c>
      <c r="T60" s="81">
        <f t="shared" si="19"/>
        <v>0.9256000000000001</v>
      </c>
      <c r="U60" s="77">
        <f t="shared" si="38"/>
        <v>0.8777699999999999</v>
      </c>
      <c r="V60" s="79">
        <f t="shared" si="30"/>
        <v>0.9483254105445115</v>
      </c>
      <c r="W60" s="81">
        <f t="shared" si="21"/>
        <v>1.2112</v>
      </c>
      <c r="X60" s="77">
        <f t="shared" si="39"/>
        <v>1.1524583333333331</v>
      </c>
      <c r="Y60" s="79">
        <f t="shared" si="31"/>
        <v>0.951501265962131</v>
      </c>
      <c r="Z60" s="81">
        <f t="shared" si="23"/>
        <v>1.592</v>
      </c>
      <c r="AA60" s="77">
        <f t="shared" si="40"/>
        <v>1.5089949999999999</v>
      </c>
      <c r="AB60" s="79">
        <f t="shared" si="32"/>
        <v>0.9478611809045224</v>
      </c>
      <c r="AI60" s="37"/>
      <c r="AL60" s="38"/>
      <c r="AP60" s="37"/>
    </row>
    <row r="61" spans="1:42" ht="13.5">
      <c r="A61" s="91">
        <v>53</v>
      </c>
      <c r="B61" s="92">
        <f t="shared" si="8"/>
        <v>4.416666666666667</v>
      </c>
      <c r="C61" s="44">
        <v>0.238</v>
      </c>
      <c r="D61" s="45">
        <v>0.086</v>
      </c>
      <c r="E61" s="81">
        <f t="shared" si="9"/>
        <v>0.14496</v>
      </c>
      <c r="F61" s="77">
        <f t="shared" si="33"/>
        <v>0.14023375000000002</v>
      </c>
      <c r="G61" s="78">
        <f t="shared" si="25"/>
        <v>0.9673961782560707</v>
      </c>
      <c r="H61" s="81">
        <f t="shared" si="11"/>
        <v>0.2592</v>
      </c>
      <c r="I61" s="77">
        <f t="shared" si="34"/>
        <v>0.25028625000000004</v>
      </c>
      <c r="J61" s="79">
        <f t="shared" si="26"/>
        <v>0.9656105324074076</v>
      </c>
      <c r="K61" s="81">
        <f t="shared" si="13"/>
        <v>0.4496</v>
      </c>
      <c r="L61" s="77">
        <f t="shared" si="35"/>
        <v>0.4349858333333334</v>
      </c>
      <c r="M61" s="79">
        <f t="shared" si="27"/>
        <v>0.9674951809015423</v>
      </c>
      <c r="N61" s="81">
        <f t="shared" si="15"/>
        <v>0.64</v>
      </c>
      <c r="O61" s="77">
        <f t="shared" si="36"/>
        <v>0.6180733333333335</v>
      </c>
      <c r="P61" s="79">
        <f t="shared" si="28"/>
        <v>0.9657395833333335</v>
      </c>
      <c r="Q61" s="81">
        <f t="shared" si="17"/>
        <v>0.7923199999999999</v>
      </c>
      <c r="R61" s="77">
        <f t="shared" si="37"/>
        <v>0.7683675000000001</v>
      </c>
      <c r="S61" s="79">
        <f t="shared" si="29"/>
        <v>0.9697691589256868</v>
      </c>
      <c r="T61" s="81">
        <f t="shared" si="19"/>
        <v>0.9256000000000001</v>
      </c>
      <c r="U61" s="77">
        <f t="shared" si="38"/>
        <v>0.8910925000000001</v>
      </c>
      <c r="V61" s="79">
        <f t="shared" si="30"/>
        <v>0.9627187770095074</v>
      </c>
      <c r="W61" s="81">
        <f t="shared" si="21"/>
        <v>1.2112</v>
      </c>
      <c r="X61" s="77">
        <f t="shared" si="39"/>
        <v>1.1699479166666666</v>
      </c>
      <c r="Y61" s="79">
        <f t="shared" si="31"/>
        <v>0.9659411465213562</v>
      </c>
      <c r="Z61" s="81">
        <f t="shared" si="23"/>
        <v>1.592</v>
      </c>
      <c r="AA61" s="77">
        <f t="shared" si="40"/>
        <v>1.53189875</v>
      </c>
      <c r="AB61" s="79">
        <f t="shared" si="32"/>
        <v>0.9622479585427136</v>
      </c>
      <c r="AI61" s="37"/>
      <c r="AL61" s="38"/>
      <c r="AP61" s="37"/>
    </row>
    <row r="62" spans="1:42" ht="13.5">
      <c r="A62" s="91">
        <v>54</v>
      </c>
      <c r="B62" s="92">
        <f t="shared" si="8"/>
        <v>4.5</v>
      </c>
      <c r="C62" s="44">
        <v>0.238</v>
      </c>
      <c r="D62" s="45">
        <v>0.086</v>
      </c>
      <c r="E62" s="81">
        <f t="shared" si="9"/>
        <v>0.14496</v>
      </c>
      <c r="F62" s="77">
        <f t="shared" si="33"/>
        <v>0.1423325</v>
      </c>
      <c r="G62" s="78">
        <f t="shared" si="25"/>
        <v>0.9818743101545253</v>
      </c>
      <c r="H62" s="81">
        <f t="shared" si="11"/>
        <v>0.2592</v>
      </c>
      <c r="I62" s="77">
        <f t="shared" si="34"/>
        <v>0.2540275</v>
      </c>
      <c r="J62" s="79">
        <f t="shared" si="26"/>
        <v>0.9800443672839507</v>
      </c>
      <c r="K62" s="81">
        <f t="shared" si="13"/>
        <v>0.4496</v>
      </c>
      <c r="L62" s="77">
        <f t="shared" si="35"/>
        <v>0.44149499999999997</v>
      </c>
      <c r="M62" s="79">
        <f t="shared" si="27"/>
        <v>0.9819728647686832</v>
      </c>
      <c r="N62" s="81">
        <f t="shared" si="15"/>
        <v>0.64</v>
      </c>
      <c r="O62" s="77">
        <f t="shared" si="36"/>
        <v>0.6273200000000001</v>
      </c>
      <c r="P62" s="79">
        <f t="shared" si="28"/>
        <v>0.9801875000000001</v>
      </c>
      <c r="Q62" s="81">
        <f t="shared" si="17"/>
        <v>0.7923199999999999</v>
      </c>
      <c r="R62" s="77">
        <f t="shared" si="37"/>
        <v>0.779865</v>
      </c>
      <c r="S62" s="79">
        <f t="shared" si="29"/>
        <v>0.9842803412762522</v>
      </c>
      <c r="T62" s="81">
        <f t="shared" si="19"/>
        <v>0.9256000000000001</v>
      </c>
      <c r="U62" s="77">
        <f t="shared" si="38"/>
        <v>0.904415</v>
      </c>
      <c r="V62" s="79">
        <f t="shared" si="30"/>
        <v>0.9771121434745029</v>
      </c>
      <c r="W62" s="81">
        <f t="shared" si="21"/>
        <v>1.2112</v>
      </c>
      <c r="X62" s="77">
        <f t="shared" si="39"/>
        <v>1.1874375</v>
      </c>
      <c r="Y62" s="79">
        <f t="shared" si="31"/>
        <v>0.9803810270805812</v>
      </c>
      <c r="Z62" s="81">
        <f t="shared" si="23"/>
        <v>1.592</v>
      </c>
      <c r="AA62" s="77">
        <f t="shared" si="40"/>
        <v>1.5548025</v>
      </c>
      <c r="AB62" s="79">
        <f t="shared" si="32"/>
        <v>0.9766347361809046</v>
      </c>
      <c r="AI62" s="37"/>
      <c r="AL62" s="38"/>
      <c r="AP62" s="37"/>
    </row>
    <row r="63" spans="1:42" ht="13.5">
      <c r="A63" s="91">
        <v>55</v>
      </c>
      <c r="B63" s="92">
        <f t="shared" si="8"/>
        <v>4.583333333333333</v>
      </c>
      <c r="C63" s="44">
        <v>0.253</v>
      </c>
      <c r="D63" s="45">
        <v>0.091</v>
      </c>
      <c r="E63" s="76">
        <f t="shared" si="9"/>
        <v>0.15376</v>
      </c>
      <c r="F63" s="77">
        <f t="shared" si="33"/>
        <v>0.14443124999999998</v>
      </c>
      <c r="G63" s="78">
        <f t="shared" si="25"/>
        <v>0.9393291493236211</v>
      </c>
      <c r="H63" s="76">
        <f t="shared" si="11"/>
        <v>0.2752</v>
      </c>
      <c r="I63" s="77">
        <f t="shared" si="34"/>
        <v>0.25776875</v>
      </c>
      <c r="J63" s="79">
        <f t="shared" si="26"/>
        <v>0.9366597020348837</v>
      </c>
      <c r="K63" s="76">
        <f t="shared" si="13"/>
        <v>0.4776</v>
      </c>
      <c r="L63" s="77">
        <f t="shared" si="35"/>
        <v>0.44800416666666665</v>
      </c>
      <c r="M63" s="79">
        <f t="shared" si="27"/>
        <v>0.9380321747627023</v>
      </c>
      <c r="N63" s="76">
        <f t="shared" si="15"/>
        <v>0.68</v>
      </c>
      <c r="O63" s="77">
        <f t="shared" si="36"/>
        <v>0.6365666666666666</v>
      </c>
      <c r="P63" s="79">
        <f t="shared" si="28"/>
        <v>0.936127450980392</v>
      </c>
      <c r="Q63" s="76">
        <f t="shared" si="17"/>
        <v>0.84192</v>
      </c>
      <c r="R63" s="77">
        <f t="shared" si="37"/>
        <v>0.7913625</v>
      </c>
      <c r="S63" s="79">
        <f t="shared" si="29"/>
        <v>0.9399497576966932</v>
      </c>
      <c r="T63" s="76">
        <f t="shared" si="19"/>
        <v>0.9836</v>
      </c>
      <c r="U63" s="77">
        <f t="shared" si="38"/>
        <v>0.9177374999999999</v>
      </c>
      <c r="V63" s="79">
        <f t="shared" si="30"/>
        <v>0.9330393452623016</v>
      </c>
      <c r="W63" s="76">
        <f t="shared" si="21"/>
        <v>1.2872000000000001</v>
      </c>
      <c r="X63" s="77">
        <f t="shared" si="39"/>
        <v>1.2049270833333332</v>
      </c>
      <c r="Y63" s="79">
        <f t="shared" si="31"/>
        <v>0.9360838124093638</v>
      </c>
      <c r="Z63" s="76">
        <f t="shared" si="23"/>
        <v>1.6920000000000002</v>
      </c>
      <c r="AA63" s="77">
        <f t="shared" si="40"/>
        <v>1.5777062499999999</v>
      </c>
      <c r="AB63" s="79">
        <f t="shared" si="32"/>
        <v>0.932450502364066</v>
      </c>
      <c r="AI63" s="37"/>
      <c r="AL63" s="38"/>
      <c r="AP63" s="37"/>
    </row>
    <row r="64" spans="1:42" ht="13.5">
      <c r="A64" s="91">
        <v>56</v>
      </c>
      <c r="B64" s="92">
        <f t="shared" si="8"/>
        <v>4.666666666666667</v>
      </c>
      <c r="C64" s="44">
        <v>0.253</v>
      </c>
      <c r="D64" s="45">
        <v>0.091</v>
      </c>
      <c r="E64" s="81">
        <f t="shared" si="9"/>
        <v>0.15376</v>
      </c>
      <c r="F64" s="77">
        <f t="shared" si="33"/>
        <v>0.14653000000000002</v>
      </c>
      <c r="G64" s="78">
        <f t="shared" si="25"/>
        <v>0.9529786680541104</v>
      </c>
      <c r="H64" s="81">
        <f t="shared" si="11"/>
        <v>0.2752</v>
      </c>
      <c r="I64" s="77">
        <f t="shared" si="34"/>
        <v>0.26151</v>
      </c>
      <c r="J64" s="79">
        <f t="shared" si="26"/>
        <v>0.9502543604651164</v>
      </c>
      <c r="K64" s="81">
        <f t="shared" si="13"/>
        <v>0.4776</v>
      </c>
      <c r="L64" s="77">
        <f t="shared" si="35"/>
        <v>0.4545133333333333</v>
      </c>
      <c r="M64" s="79">
        <f t="shared" si="27"/>
        <v>0.9516610831937464</v>
      </c>
      <c r="N64" s="81">
        <f t="shared" si="15"/>
        <v>0.68</v>
      </c>
      <c r="O64" s="77">
        <f t="shared" si="36"/>
        <v>0.6458133333333335</v>
      </c>
      <c r="P64" s="79">
        <f t="shared" si="28"/>
        <v>0.9497254901960785</v>
      </c>
      <c r="Q64" s="81">
        <f t="shared" si="17"/>
        <v>0.84192</v>
      </c>
      <c r="R64" s="77">
        <f t="shared" si="37"/>
        <v>0.8028600000000001</v>
      </c>
      <c r="S64" s="79">
        <f t="shared" si="29"/>
        <v>0.9536060433295327</v>
      </c>
      <c r="T64" s="81">
        <f t="shared" si="19"/>
        <v>0.9836</v>
      </c>
      <c r="U64" s="77">
        <f t="shared" si="38"/>
        <v>0.93106</v>
      </c>
      <c r="V64" s="79">
        <f t="shared" si="30"/>
        <v>0.9465839772265148</v>
      </c>
      <c r="W64" s="81">
        <f t="shared" si="21"/>
        <v>1.2872000000000001</v>
      </c>
      <c r="X64" s="77">
        <f t="shared" si="39"/>
        <v>1.2224166666666667</v>
      </c>
      <c r="Y64" s="79">
        <f t="shared" si="31"/>
        <v>0.9496711207789517</v>
      </c>
      <c r="Z64" s="81">
        <f t="shared" si="23"/>
        <v>1.6920000000000002</v>
      </c>
      <c r="AA64" s="77">
        <f t="shared" si="40"/>
        <v>1.60061</v>
      </c>
      <c r="AB64" s="79">
        <f t="shared" si="32"/>
        <v>0.9459869976359337</v>
      </c>
      <c r="AI64" s="37"/>
      <c r="AL64" s="38"/>
      <c r="AP64" s="37"/>
    </row>
    <row r="65" spans="1:42" ht="13.5">
      <c r="A65" s="91">
        <v>57</v>
      </c>
      <c r="B65" s="92">
        <f t="shared" si="8"/>
        <v>4.75</v>
      </c>
      <c r="C65" s="44">
        <v>0.253</v>
      </c>
      <c r="D65" s="45">
        <v>0.091</v>
      </c>
      <c r="E65" s="81">
        <f t="shared" si="9"/>
        <v>0.15376</v>
      </c>
      <c r="F65" s="77">
        <f t="shared" si="33"/>
        <v>0.14862875</v>
      </c>
      <c r="G65" s="78">
        <f t="shared" si="25"/>
        <v>0.9666281867845994</v>
      </c>
      <c r="H65" s="81">
        <f t="shared" si="11"/>
        <v>0.2752</v>
      </c>
      <c r="I65" s="77">
        <f t="shared" si="34"/>
        <v>0.26525125</v>
      </c>
      <c r="J65" s="79">
        <f t="shared" si="26"/>
        <v>0.9638490188953488</v>
      </c>
      <c r="K65" s="81">
        <f t="shared" si="13"/>
        <v>0.4776</v>
      </c>
      <c r="L65" s="77">
        <f t="shared" si="35"/>
        <v>0.4610225</v>
      </c>
      <c r="M65" s="79">
        <f t="shared" si="27"/>
        <v>0.9652899916247906</v>
      </c>
      <c r="N65" s="81">
        <f t="shared" si="15"/>
        <v>0.68</v>
      </c>
      <c r="O65" s="77">
        <f t="shared" si="36"/>
        <v>0.6550600000000001</v>
      </c>
      <c r="P65" s="79">
        <f t="shared" si="28"/>
        <v>0.9633235294117648</v>
      </c>
      <c r="Q65" s="81">
        <f t="shared" si="17"/>
        <v>0.84192</v>
      </c>
      <c r="R65" s="77">
        <f t="shared" si="37"/>
        <v>0.8143575000000001</v>
      </c>
      <c r="S65" s="79">
        <f t="shared" si="29"/>
        <v>0.9672623289623719</v>
      </c>
      <c r="T65" s="81">
        <f t="shared" si="19"/>
        <v>0.9836</v>
      </c>
      <c r="U65" s="77">
        <f t="shared" si="38"/>
        <v>0.9443825000000001</v>
      </c>
      <c r="V65" s="79">
        <f t="shared" si="30"/>
        <v>0.9601286091907281</v>
      </c>
      <c r="W65" s="81">
        <f t="shared" si="21"/>
        <v>1.2872000000000001</v>
      </c>
      <c r="X65" s="77">
        <f t="shared" si="39"/>
        <v>1.23990625</v>
      </c>
      <c r="Y65" s="79">
        <f t="shared" si="31"/>
        <v>0.9632584291485393</v>
      </c>
      <c r="Z65" s="81">
        <f t="shared" si="23"/>
        <v>1.6920000000000002</v>
      </c>
      <c r="AA65" s="77">
        <f t="shared" si="40"/>
        <v>1.62351375</v>
      </c>
      <c r="AB65" s="79">
        <f t="shared" si="32"/>
        <v>0.9595234929078014</v>
      </c>
      <c r="AI65" s="37"/>
      <c r="AL65" s="38"/>
      <c r="AP65" s="37"/>
    </row>
    <row r="66" spans="1:42" ht="13.5">
      <c r="A66" s="91">
        <v>58</v>
      </c>
      <c r="B66" s="92">
        <f t="shared" si="8"/>
        <v>4.833333333333333</v>
      </c>
      <c r="C66" s="44">
        <v>0.253</v>
      </c>
      <c r="D66" s="45">
        <v>0.091</v>
      </c>
      <c r="E66" s="81">
        <f t="shared" si="9"/>
        <v>0.15376</v>
      </c>
      <c r="F66" s="77">
        <f t="shared" si="33"/>
        <v>0.1507275</v>
      </c>
      <c r="G66" s="78">
        <f t="shared" si="25"/>
        <v>0.9802777055150883</v>
      </c>
      <c r="H66" s="81">
        <f t="shared" si="11"/>
        <v>0.2752</v>
      </c>
      <c r="I66" s="77">
        <f t="shared" si="34"/>
        <v>0.2689925</v>
      </c>
      <c r="J66" s="79">
        <f t="shared" si="26"/>
        <v>0.9774436773255815</v>
      </c>
      <c r="K66" s="81">
        <f t="shared" si="13"/>
        <v>0.4776</v>
      </c>
      <c r="L66" s="77">
        <f t="shared" si="35"/>
        <v>0.4675316666666667</v>
      </c>
      <c r="M66" s="79">
        <f t="shared" si="27"/>
        <v>0.9789189000558347</v>
      </c>
      <c r="N66" s="81">
        <f t="shared" si="15"/>
        <v>0.68</v>
      </c>
      <c r="O66" s="77">
        <f t="shared" si="36"/>
        <v>0.6643066666666666</v>
      </c>
      <c r="P66" s="79">
        <f t="shared" si="28"/>
        <v>0.9769215686274508</v>
      </c>
      <c r="Q66" s="81">
        <f t="shared" si="17"/>
        <v>0.84192</v>
      </c>
      <c r="R66" s="77">
        <f t="shared" si="37"/>
        <v>0.825855</v>
      </c>
      <c r="S66" s="79">
        <f t="shared" si="29"/>
        <v>0.9809186145952109</v>
      </c>
      <c r="T66" s="81">
        <f t="shared" si="19"/>
        <v>0.9836</v>
      </c>
      <c r="U66" s="77">
        <f t="shared" si="38"/>
        <v>0.957705</v>
      </c>
      <c r="V66" s="79">
        <f t="shared" si="30"/>
        <v>0.973673241154941</v>
      </c>
      <c r="W66" s="81">
        <f t="shared" si="21"/>
        <v>1.2872000000000001</v>
      </c>
      <c r="X66" s="77">
        <f t="shared" si="39"/>
        <v>1.2573958333333333</v>
      </c>
      <c r="Y66" s="79">
        <f t="shared" si="31"/>
        <v>0.9768457375181271</v>
      </c>
      <c r="Z66" s="81">
        <f t="shared" si="23"/>
        <v>1.6920000000000002</v>
      </c>
      <c r="AA66" s="77">
        <f t="shared" si="40"/>
        <v>1.6464174999999999</v>
      </c>
      <c r="AB66" s="79">
        <f t="shared" si="32"/>
        <v>0.9730599881796689</v>
      </c>
      <c r="AI66" s="37"/>
      <c r="AL66" s="38"/>
      <c r="AP66" s="37"/>
    </row>
    <row r="67" spans="1:42" ht="13.5">
      <c r="A67" s="91">
        <v>59</v>
      </c>
      <c r="B67" s="92">
        <f t="shared" si="8"/>
        <v>4.916666666666667</v>
      </c>
      <c r="C67" s="44">
        <v>0.253</v>
      </c>
      <c r="D67" s="45">
        <v>0.091</v>
      </c>
      <c r="E67" s="81">
        <f t="shared" si="9"/>
        <v>0.15376</v>
      </c>
      <c r="F67" s="77">
        <f t="shared" si="33"/>
        <v>0.15282625</v>
      </c>
      <c r="G67" s="78">
        <f t="shared" si="25"/>
        <v>0.9939272242455774</v>
      </c>
      <c r="H67" s="81">
        <f t="shared" si="11"/>
        <v>0.2752</v>
      </c>
      <c r="I67" s="77">
        <f t="shared" si="34"/>
        <v>0.27273375000000005</v>
      </c>
      <c r="J67" s="79">
        <f t="shared" si="26"/>
        <v>0.9910383357558141</v>
      </c>
      <c r="K67" s="81">
        <f t="shared" si="13"/>
        <v>0.4776</v>
      </c>
      <c r="L67" s="77">
        <f t="shared" si="35"/>
        <v>0.47404083333333336</v>
      </c>
      <c r="M67" s="79">
        <f t="shared" si="27"/>
        <v>0.9925478084868788</v>
      </c>
      <c r="N67" s="81">
        <f t="shared" si="15"/>
        <v>0.68</v>
      </c>
      <c r="O67" s="77">
        <f t="shared" si="36"/>
        <v>0.6735533333333334</v>
      </c>
      <c r="P67" s="79">
        <f t="shared" si="28"/>
        <v>0.9905196078431373</v>
      </c>
      <c r="Q67" s="81">
        <f t="shared" si="17"/>
        <v>0.84192</v>
      </c>
      <c r="R67" s="77">
        <f t="shared" si="37"/>
        <v>0.8373525000000002</v>
      </c>
      <c r="S67" s="79">
        <f t="shared" si="29"/>
        <v>0.9945749002280504</v>
      </c>
      <c r="T67" s="81">
        <f t="shared" si="19"/>
        <v>0.9836</v>
      </c>
      <c r="U67" s="77">
        <f t="shared" si="38"/>
        <v>0.9710275000000002</v>
      </c>
      <c r="V67" s="79">
        <f t="shared" si="30"/>
        <v>0.9872178731191542</v>
      </c>
      <c r="W67" s="81">
        <f t="shared" si="21"/>
        <v>1.2872000000000001</v>
      </c>
      <c r="X67" s="77">
        <f t="shared" si="39"/>
        <v>1.2748854166666668</v>
      </c>
      <c r="Y67" s="79">
        <f t="shared" si="31"/>
        <v>0.990433045887715</v>
      </c>
      <c r="Z67" s="81">
        <f t="shared" si="23"/>
        <v>1.6920000000000002</v>
      </c>
      <c r="AA67" s="77">
        <f t="shared" si="40"/>
        <v>1.66932125</v>
      </c>
      <c r="AB67" s="79">
        <f t="shared" si="32"/>
        <v>0.9865964834515366</v>
      </c>
      <c r="AI67" s="37"/>
      <c r="AL67" s="38"/>
      <c r="AP67" s="37"/>
    </row>
    <row r="68" spans="1:42" ht="13.5">
      <c r="A68" s="93">
        <v>60</v>
      </c>
      <c r="B68" s="94">
        <f t="shared" si="8"/>
        <v>5</v>
      </c>
      <c r="C68" s="52">
        <v>0.253</v>
      </c>
      <c r="D68" s="53">
        <v>0.091</v>
      </c>
      <c r="E68" s="83">
        <f t="shared" si="9"/>
        <v>0.15376</v>
      </c>
      <c r="F68" s="84">
        <f t="shared" si="33"/>
        <v>0.15492499999999998</v>
      </c>
      <c r="G68" s="85">
        <f t="shared" si="25"/>
        <v>1.0075767429760665</v>
      </c>
      <c r="H68" s="83">
        <f t="shared" si="11"/>
        <v>0.2752</v>
      </c>
      <c r="I68" s="84">
        <f t="shared" si="34"/>
        <v>0.276475</v>
      </c>
      <c r="J68" s="86">
        <f t="shared" si="26"/>
        <v>1.0046329941860466</v>
      </c>
      <c r="K68" s="83">
        <f t="shared" si="13"/>
        <v>0.4776</v>
      </c>
      <c r="L68" s="84">
        <f t="shared" si="35"/>
        <v>0.48055000000000003</v>
      </c>
      <c r="M68" s="86">
        <f t="shared" si="27"/>
        <v>1.006176716917923</v>
      </c>
      <c r="N68" s="83">
        <f t="shared" si="15"/>
        <v>0.68</v>
      </c>
      <c r="O68" s="84">
        <f t="shared" si="36"/>
        <v>0.6828000000000001</v>
      </c>
      <c r="P68" s="86">
        <f t="shared" si="28"/>
        <v>1.0041176470588236</v>
      </c>
      <c r="Q68" s="83">
        <f t="shared" si="17"/>
        <v>0.84192</v>
      </c>
      <c r="R68" s="84">
        <f t="shared" si="37"/>
        <v>0.8488500000000001</v>
      </c>
      <c r="S68" s="86">
        <f t="shared" si="29"/>
        <v>1.0082311858608894</v>
      </c>
      <c r="T68" s="83">
        <f t="shared" si="19"/>
        <v>0.9836</v>
      </c>
      <c r="U68" s="84">
        <f t="shared" si="38"/>
        <v>0.9843500000000001</v>
      </c>
      <c r="V68" s="86">
        <f t="shared" si="30"/>
        <v>1.0007625050833673</v>
      </c>
      <c r="W68" s="83">
        <f t="shared" si="21"/>
        <v>1.2872000000000001</v>
      </c>
      <c r="X68" s="84">
        <f t="shared" si="39"/>
        <v>1.2923749999999998</v>
      </c>
      <c r="Y68" s="86">
        <f t="shared" si="31"/>
        <v>1.0040203542573025</v>
      </c>
      <c r="Z68" s="83">
        <f t="shared" si="23"/>
        <v>1.6920000000000002</v>
      </c>
      <c r="AA68" s="84">
        <f t="shared" si="40"/>
        <v>1.692225</v>
      </c>
      <c r="AB68" s="86">
        <f t="shared" si="32"/>
        <v>1.0001329787234041</v>
      </c>
      <c r="AI68" s="37"/>
      <c r="AL68" s="38"/>
      <c r="AP68" s="37"/>
    </row>
    <row r="69" spans="1:42" ht="13.5">
      <c r="A69" s="4" t="s">
        <v>28</v>
      </c>
      <c r="B69" s="47"/>
      <c r="C69" s="4"/>
      <c r="D69" s="4"/>
      <c r="E69" s="87"/>
      <c r="F69" s="88"/>
      <c r="G69" s="89"/>
      <c r="H69" s="87"/>
      <c r="I69" s="88"/>
      <c r="J69" s="88"/>
      <c r="K69" s="87"/>
      <c r="L69" s="88"/>
      <c r="M69" s="88"/>
      <c r="N69" s="87"/>
      <c r="O69" s="88"/>
      <c r="P69" s="88"/>
      <c r="Q69" s="87"/>
      <c r="R69" s="88"/>
      <c r="S69" s="88"/>
      <c r="T69" s="87"/>
      <c r="U69" s="88"/>
      <c r="V69" s="88"/>
      <c r="W69" s="87"/>
      <c r="X69" s="88"/>
      <c r="Y69" s="88"/>
      <c r="Z69" s="87"/>
      <c r="AA69" s="88"/>
      <c r="AI69" s="37"/>
      <c r="AL69" s="38"/>
      <c r="AP69" s="37"/>
    </row>
    <row r="70" spans="1:42" ht="13.5">
      <c r="A70" s="1" t="s">
        <v>23</v>
      </c>
      <c r="B70" s="37"/>
      <c r="E70" s="62"/>
      <c r="F70" s="63"/>
      <c r="H70" s="62"/>
      <c r="I70" s="63"/>
      <c r="J70" s="63"/>
      <c r="K70" s="62"/>
      <c r="L70" s="63"/>
      <c r="M70" s="63"/>
      <c r="N70" s="62"/>
      <c r="O70" s="63"/>
      <c r="P70" s="63"/>
      <c r="Q70" s="62"/>
      <c r="R70" s="63"/>
      <c r="S70" s="63"/>
      <c r="T70" s="62"/>
      <c r="U70" s="63"/>
      <c r="V70" s="63"/>
      <c r="W70" s="62"/>
      <c r="X70" s="63"/>
      <c r="Y70" s="63"/>
      <c r="Z70" s="62"/>
      <c r="AA70" s="63"/>
      <c r="AI70" s="37"/>
      <c r="AL70" s="38"/>
      <c r="AP70" s="37"/>
    </row>
    <row r="75" ht="13.5">
      <c r="F75" s="90"/>
    </row>
  </sheetData>
  <mergeCells count="10">
    <mergeCell ref="Z1:AA2"/>
    <mergeCell ref="E6:G6"/>
    <mergeCell ref="A6:B6"/>
    <mergeCell ref="H6:J6"/>
    <mergeCell ref="K6:M6"/>
    <mergeCell ref="Z6:AB6"/>
    <mergeCell ref="N6:P6"/>
    <mergeCell ref="Q6:S6"/>
    <mergeCell ref="T6:V6"/>
    <mergeCell ref="W6:Y6"/>
  </mergeCells>
  <printOptions horizontalCentered="1" verticalCentered="1"/>
  <pageMargins left="0.4330708661417323" right="0.5118110236220472" top="0.4724409448818898" bottom="0.5118110236220472" header="0.5118110236220472" footer="0.5118110236220472"/>
  <pageSetup horizontalDpi="600" verticalDpi="600" orientation="landscape" paperSize="9" scale="60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K10" sqref="K10"/>
    </sheetView>
  </sheetViews>
  <sheetFormatPr defaultColWidth="9.00390625" defaultRowHeight="13.5"/>
  <sheetData>
    <row r="1" ht="18.75">
      <c r="A1" s="3" t="s">
        <v>32</v>
      </c>
    </row>
  </sheetData>
  <printOptions/>
  <pageMargins left="0.75" right="0.75" top="1" bottom="1" header="0.512" footer="0.512"/>
  <pageSetup horizontalDpi="600" verticalDpi="600" orientation="portrait" paperSize="9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3"/>
  <sheetViews>
    <sheetView zoomScale="80" zoomScaleNormal="80" workbookViewId="0" topLeftCell="A1">
      <selection activeCell="F10" sqref="F10"/>
    </sheetView>
  </sheetViews>
  <sheetFormatPr defaultColWidth="9.00390625" defaultRowHeight="13.5"/>
  <cols>
    <col min="1" max="2" width="8.625" style="7" customWidth="1"/>
    <col min="3" max="4" width="8.625" style="7" hidden="1" customWidth="1"/>
    <col min="5" max="28" width="8.625" style="7" customWidth="1"/>
    <col min="29" max="16384" width="9.00390625" style="7" customWidth="1"/>
  </cols>
  <sheetData>
    <row r="1" ht="17.25">
      <c r="A1" s="6" t="s">
        <v>21</v>
      </c>
    </row>
    <row r="3" spans="1:35" ht="14.25" thickBot="1">
      <c r="A3" s="55" t="s">
        <v>24</v>
      </c>
      <c r="AE3" s="23"/>
      <c r="AI3" s="22"/>
    </row>
    <row r="4" spans="1:35" s="27" customFormat="1" ht="13.5">
      <c r="A4" s="116" t="s">
        <v>2</v>
      </c>
      <c r="F4" s="106">
        <v>0.000434</v>
      </c>
      <c r="G4" s="107"/>
      <c r="H4" s="108"/>
      <c r="I4" s="106">
        <v>0.000868</v>
      </c>
      <c r="J4" s="109"/>
      <c r="K4" s="110"/>
      <c r="L4" s="106">
        <v>0.001592</v>
      </c>
      <c r="M4" s="109"/>
      <c r="N4" s="110"/>
      <c r="O4" s="106">
        <v>0.002317</v>
      </c>
      <c r="P4" s="109"/>
      <c r="Q4" s="110"/>
      <c r="R4" s="106">
        <v>0.002945</v>
      </c>
      <c r="S4" s="109"/>
      <c r="T4" s="110"/>
      <c r="U4" s="106">
        <v>0.003428</v>
      </c>
      <c r="V4" s="109"/>
      <c r="W4" s="110"/>
      <c r="X4" s="106">
        <v>0.004538</v>
      </c>
      <c r="Y4" s="109"/>
      <c r="Z4" s="110"/>
      <c r="AA4" s="106">
        <v>0.005987</v>
      </c>
      <c r="AB4" s="35"/>
      <c r="AE4" s="28"/>
      <c r="AI4" s="29"/>
    </row>
    <row r="5" spans="1:28" s="27" customFormat="1" ht="14.25" thickBot="1">
      <c r="A5" s="116" t="s">
        <v>16</v>
      </c>
      <c r="F5" s="111">
        <v>0.009</v>
      </c>
      <c r="G5" s="107"/>
      <c r="H5" s="108"/>
      <c r="I5" s="111">
        <v>0.018</v>
      </c>
      <c r="J5" s="112"/>
      <c r="K5" s="113"/>
      <c r="L5" s="111">
        <v>0.033</v>
      </c>
      <c r="M5" s="112"/>
      <c r="N5" s="113"/>
      <c r="O5" s="111">
        <v>0.048</v>
      </c>
      <c r="P5" s="112"/>
      <c r="Q5" s="113"/>
      <c r="R5" s="111">
        <v>0.061</v>
      </c>
      <c r="S5" s="112"/>
      <c r="T5" s="113"/>
      <c r="U5" s="111">
        <v>0.071</v>
      </c>
      <c r="V5" s="112"/>
      <c r="W5" s="113"/>
      <c r="X5" s="111">
        <v>0.094</v>
      </c>
      <c r="Y5" s="112"/>
      <c r="Z5" s="113"/>
      <c r="AA5" s="111">
        <v>0.124</v>
      </c>
      <c r="AB5" s="35"/>
    </row>
    <row r="6" ht="13.5">
      <c r="A6" s="1"/>
    </row>
    <row r="7" spans="1:28" ht="13.5">
      <c r="A7" s="126" t="s">
        <v>18</v>
      </c>
      <c r="B7" s="127"/>
      <c r="C7" s="8"/>
      <c r="D7" s="9"/>
      <c r="E7" s="128" t="s">
        <v>7</v>
      </c>
      <c r="F7" s="129"/>
      <c r="G7" s="130"/>
      <c r="H7" s="128" t="s">
        <v>8</v>
      </c>
      <c r="I7" s="129"/>
      <c r="J7" s="130"/>
      <c r="K7" s="128" t="s">
        <v>9</v>
      </c>
      <c r="L7" s="129"/>
      <c r="M7" s="130"/>
      <c r="N7" s="128" t="s">
        <v>10</v>
      </c>
      <c r="O7" s="129"/>
      <c r="P7" s="130"/>
      <c r="Q7" s="128" t="s">
        <v>11</v>
      </c>
      <c r="R7" s="129"/>
      <c r="S7" s="130"/>
      <c r="T7" s="128" t="s">
        <v>12</v>
      </c>
      <c r="U7" s="129"/>
      <c r="V7" s="130"/>
      <c r="W7" s="128" t="s">
        <v>13</v>
      </c>
      <c r="X7" s="129"/>
      <c r="Y7" s="130"/>
      <c r="Z7" s="128" t="s">
        <v>14</v>
      </c>
      <c r="AA7" s="129"/>
      <c r="AB7" s="130"/>
    </row>
    <row r="8" spans="1:28" s="12" customFormat="1" ht="13.5">
      <c r="A8" s="10" t="s">
        <v>17</v>
      </c>
      <c r="B8" s="11" t="s">
        <v>4</v>
      </c>
      <c r="C8" s="30"/>
      <c r="D8" s="31"/>
      <c r="E8" s="95" t="s">
        <v>25</v>
      </c>
      <c r="F8" s="96" t="s">
        <v>29</v>
      </c>
      <c r="G8" s="97" t="s">
        <v>19</v>
      </c>
      <c r="H8" s="95" t="s">
        <v>25</v>
      </c>
      <c r="I8" s="96" t="s">
        <v>29</v>
      </c>
      <c r="J8" s="97" t="s">
        <v>19</v>
      </c>
      <c r="K8" s="95" t="s">
        <v>25</v>
      </c>
      <c r="L8" s="96" t="s">
        <v>29</v>
      </c>
      <c r="M8" s="97" t="s">
        <v>19</v>
      </c>
      <c r="N8" s="95" t="s">
        <v>25</v>
      </c>
      <c r="O8" s="96" t="s">
        <v>29</v>
      </c>
      <c r="P8" s="97" t="s">
        <v>19</v>
      </c>
      <c r="Q8" s="95" t="s">
        <v>25</v>
      </c>
      <c r="R8" s="96" t="s">
        <v>29</v>
      </c>
      <c r="S8" s="97" t="s">
        <v>19</v>
      </c>
      <c r="T8" s="95" t="s">
        <v>25</v>
      </c>
      <c r="U8" s="96" t="s">
        <v>29</v>
      </c>
      <c r="V8" s="97" t="s">
        <v>19</v>
      </c>
      <c r="W8" s="95" t="s">
        <v>25</v>
      </c>
      <c r="X8" s="96" t="s">
        <v>29</v>
      </c>
      <c r="Y8" s="97" t="s">
        <v>19</v>
      </c>
      <c r="Z8" s="95" t="s">
        <v>25</v>
      </c>
      <c r="AA8" s="96" t="s">
        <v>29</v>
      </c>
      <c r="AB8" s="97" t="s">
        <v>19</v>
      </c>
    </row>
    <row r="9" spans="1:28" ht="13.5" customHeight="1" hidden="1">
      <c r="A9" s="13"/>
      <c r="B9" s="14"/>
      <c r="C9" s="15" t="s">
        <v>0</v>
      </c>
      <c r="D9" s="16" t="s">
        <v>1</v>
      </c>
      <c r="E9" s="13">
        <v>0.4</v>
      </c>
      <c r="F9" s="49"/>
      <c r="G9" s="34"/>
      <c r="H9" s="17">
        <v>1</v>
      </c>
      <c r="I9" s="49"/>
      <c r="J9" s="34"/>
      <c r="K9" s="17">
        <v>2</v>
      </c>
      <c r="L9" s="49"/>
      <c r="M9" s="34"/>
      <c r="N9" s="17">
        <v>3</v>
      </c>
      <c r="O9" s="49"/>
      <c r="P9" s="34"/>
      <c r="Q9" s="13">
        <v>3.8</v>
      </c>
      <c r="R9" s="49"/>
      <c r="S9" s="34"/>
      <c r="T9" s="13">
        <v>4.5</v>
      </c>
      <c r="U9" s="49"/>
      <c r="V9" s="34"/>
      <c r="W9" s="17">
        <v>6</v>
      </c>
      <c r="X9" s="49"/>
      <c r="Y9" s="34"/>
      <c r="Z9" s="17">
        <v>8</v>
      </c>
      <c r="AA9" s="49"/>
      <c r="AB9" s="34"/>
    </row>
    <row r="10" spans="1:28" ht="13.5">
      <c r="A10" s="18">
        <v>1</v>
      </c>
      <c r="B10" s="19">
        <f aca="true" t="shared" si="0" ref="B10:B33">A10/12</f>
        <v>0.08333333333333333</v>
      </c>
      <c r="C10" s="20">
        <v>0.038</v>
      </c>
      <c r="D10" s="21">
        <v>0.008</v>
      </c>
      <c r="E10" s="114">
        <f>C10*$E$9*0.975+D10*0.9</f>
        <v>0.02202</v>
      </c>
      <c r="F10" s="99">
        <f>30*$F$4+$F$5</f>
        <v>0.022019999999999998</v>
      </c>
      <c r="G10" s="100">
        <f aca="true" t="shared" si="1" ref="G10:G33">F10/E10</f>
        <v>0.9999999999999999</v>
      </c>
      <c r="H10" s="114">
        <f>C10*$H$9*0.975+D10*0.9</f>
        <v>0.04425</v>
      </c>
      <c r="I10" s="99">
        <f>30*$I$4+$I$5</f>
        <v>0.044039999999999996</v>
      </c>
      <c r="J10" s="100">
        <f aca="true" t="shared" si="2" ref="J10:J33">I10/H10</f>
        <v>0.9952542372881356</v>
      </c>
      <c r="K10" s="114">
        <f>C10*$K$9*0.975+D10*0.9</f>
        <v>0.0813</v>
      </c>
      <c r="L10" s="99">
        <f>30*$L$4+$L$5</f>
        <v>0.08076</v>
      </c>
      <c r="M10" s="100">
        <f aca="true" t="shared" si="3" ref="M10:M33">L10/K10</f>
        <v>0.9933579335793358</v>
      </c>
      <c r="N10" s="114">
        <f>C10*$N$9*0.975+D10*0.9</f>
        <v>0.11834999999999998</v>
      </c>
      <c r="O10" s="99">
        <f>30*$O$4+$O$5</f>
        <v>0.11751</v>
      </c>
      <c r="P10" s="100">
        <f aca="true" t="shared" si="4" ref="P10:P33">O10/N10</f>
        <v>0.9929024081115337</v>
      </c>
      <c r="Q10" s="114">
        <f>C10*$Q$9*0.975+D10*0.9</f>
        <v>0.14799</v>
      </c>
      <c r="R10" s="99">
        <f>30*$R$4+$R$5</f>
        <v>0.14934999999999998</v>
      </c>
      <c r="S10" s="100">
        <f aca="true" t="shared" si="5" ref="S10:S33">R10/Q10</f>
        <v>1.0091898101223054</v>
      </c>
      <c r="T10" s="114">
        <f>C10*$T$9*0.975+D10*0.9</f>
        <v>0.173925</v>
      </c>
      <c r="U10" s="99">
        <f>30*$U$4+$U$5</f>
        <v>0.17384</v>
      </c>
      <c r="V10" s="100">
        <f aca="true" t="shared" si="6" ref="V10:V33">U10/T10</f>
        <v>0.9995112835992526</v>
      </c>
      <c r="W10" s="114">
        <f>C10*$W$9*0.975+D10*0.9</f>
        <v>0.22949999999999998</v>
      </c>
      <c r="X10" s="99">
        <f>30*$X$4+$X$5</f>
        <v>0.23014</v>
      </c>
      <c r="Y10" s="100">
        <f aca="true" t="shared" si="7" ref="Y10:Y33">X10/W10</f>
        <v>1.0027886710239653</v>
      </c>
      <c r="Z10" s="114">
        <f>C10*$Z$9*0.975+D10*0.9</f>
        <v>0.3036</v>
      </c>
      <c r="AA10" s="99">
        <f>30*$AA$4+$AA$5</f>
        <v>0.30361</v>
      </c>
      <c r="AB10" s="100">
        <f aca="true" t="shared" si="8" ref="AB10:AB33">AA10/Z10</f>
        <v>1.0000329380764164</v>
      </c>
    </row>
    <row r="11" spans="1:28" ht="13.5">
      <c r="A11" s="18">
        <v>2</v>
      </c>
      <c r="B11" s="19">
        <f t="shared" si="0"/>
        <v>0.16666666666666666</v>
      </c>
      <c r="C11" s="20">
        <v>0.071</v>
      </c>
      <c r="D11" s="21">
        <v>0.015</v>
      </c>
      <c r="E11" s="101">
        <f aca="true" t="shared" si="9" ref="E11:E33">C11*$E$9*0.975+D11*0.9</f>
        <v>0.04119</v>
      </c>
      <c r="F11" s="99">
        <f aca="true" t="shared" si="10" ref="F11:F33">B11*365*$F$4+$F$5</f>
        <v>0.035401666666666665</v>
      </c>
      <c r="G11" s="100">
        <f t="shared" si="1"/>
        <v>0.8594723638423566</v>
      </c>
      <c r="H11" s="101">
        <f aca="true" t="shared" si="11" ref="H11:H33">C11*$H$9*0.975+D11*0.9</f>
        <v>0.08272499999999999</v>
      </c>
      <c r="I11" s="99">
        <f aca="true" t="shared" si="12" ref="I11:I33">B11*365*$I$4+$I$5</f>
        <v>0.07080333333333333</v>
      </c>
      <c r="J11" s="100">
        <f t="shared" si="2"/>
        <v>0.8558879822705753</v>
      </c>
      <c r="K11" s="101">
        <f aca="true" t="shared" si="13" ref="K11:K33">C11*$K$9*0.975+D11*0.9</f>
        <v>0.15195</v>
      </c>
      <c r="L11" s="99">
        <f aca="true" t="shared" si="14" ref="L11:L33">B11*365*$L$4+$L$5</f>
        <v>0.12984666666666667</v>
      </c>
      <c r="M11" s="100">
        <f t="shared" si="3"/>
        <v>0.8545354831633213</v>
      </c>
      <c r="N11" s="101">
        <f aca="true" t="shared" si="15" ref="N11:N33">C11*$N$9*0.975+D11*0.9</f>
        <v>0.22117499999999998</v>
      </c>
      <c r="O11" s="99">
        <f aca="true" t="shared" si="16" ref="O11:O33">B11*365*$O$4+$O$5</f>
        <v>0.18895083333333335</v>
      </c>
      <c r="P11" s="100">
        <f t="shared" si="4"/>
        <v>0.854304660713613</v>
      </c>
      <c r="Q11" s="101">
        <f aca="true" t="shared" si="17" ref="Q11:Q33">C11*$Q$9*0.975+D11*0.9</f>
        <v>0.276555</v>
      </c>
      <c r="R11" s="99">
        <f aca="true" t="shared" si="18" ref="R11:R33">B11*365*$R$4+$R$5</f>
        <v>0.24015416666666667</v>
      </c>
      <c r="S11" s="100">
        <f t="shared" si="5"/>
        <v>0.8683775981872202</v>
      </c>
      <c r="T11" s="101">
        <f aca="true" t="shared" si="19" ref="T11:T33">C11*$T$9*0.975+D11*0.9</f>
        <v>0.3250125</v>
      </c>
      <c r="U11" s="99">
        <f aca="true" t="shared" si="20" ref="U11:U33">B11*365*$U$4+$U$5</f>
        <v>0.27953666666666666</v>
      </c>
      <c r="V11" s="100">
        <f t="shared" si="6"/>
        <v>0.8600797405228005</v>
      </c>
      <c r="W11" s="101">
        <f aca="true" t="shared" si="21" ref="W11:W33">C11*$W$9*0.975+D11*0.9</f>
        <v>0.42884999999999995</v>
      </c>
      <c r="X11" s="99">
        <f aca="true" t="shared" si="22" ref="X11:X33">B11*365*$X$4+$X$5</f>
        <v>0.3700616666666666</v>
      </c>
      <c r="Y11" s="100">
        <f t="shared" si="7"/>
        <v>0.8629163266099258</v>
      </c>
      <c r="Z11" s="101">
        <f aca="true" t="shared" si="23" ref="Z11:Z33">C11*$Z$9*0.975+D11*0.9</f>
        <v>0.5672999999999999</v>
      </c>
      <c r="AA11" s="99">
        <f aca="true" t="shared" si="24" ref="AA11:AA33">B11*365*$AA$4+$AA$5</f>
        <v>0.48820916666666664</v>
      </c>
      <c r="AB11" s="100">
        <f t="shared" si="8"/>
        <v>0.8605837593278102</v>
      </c>
    </row>
    <row r="12" spans="1:35" ht="13.5">
      <c r="A12" s="18">
        <v>3</v>
      </c>
      <c r="B12" s="19">
        <f t="shared" si="0"/>
        <v>0.25</v>
      </c>
      <c r="C12" s="20">
        <v>0.071</v>
      </c>
      <c r="D12" s="21">
        <v>0.015</v>
      </c>
      <c r="E12" s="102">
        <f t="shared" si="9"/>
        <v>0.04119</v>
      </c>
      <c r="F12" s="99">
        <f t="shared" si="10"/>
        <v>0.0486025</v>
      </c>
      <c r="G12" s="100">
        <f t="shared" si="1"/>
        <v>1.1799587278465649</v>
      </c>
      <c r="H12" s="102">
        <f t="shared" si="11"/>
        <v>0.08272499999999999</v>
      </c>
      <c r="I12" s="99">
        <f t="shared" si="12"/>
        <v>0.097205</v>
      </c>
      <c r="J12" s="100">
        <f t="shared" si="2"/>
        <v>1.1750377757630706</v>
      </c>
      <c r="K12" s="102">
        <f t="shared" si="13"/>
        <v>0.15195</v>
      </c>
      <c r="L12" s="99">
        <f t="shared" si="14"/>
        <v>0.17827</v>
      </c>
      <c r="M12" s="100">
        <f t="shared" si="3"/>
        <v>1.17321487331359</v>
      </c>
      <c r="N12" s="102">
        <f t="shared" si="15"/>
        <v>0.22117499999999998</v>
      </c>
      <c r="O12" s="99">
        <f t="shared" si="16"/>
        <v>0.25942625</v>
      </c>
      <c r="P12" s="100">
        <f t="shared" si="4"/>
        <v>1.1729456312874422</v>
      </c>
      <c r="Q12" s="102">
        <f t="shared" si="17"/>
        <v>0.276555</v>
      </c>
      <c r="R12" s="99">
        <f t="shared" si="18"/>
        <v>0.32973125000000003</v>
      </c>
      <c r="S12" s="100">
        <f t="shared" si="5"/>
        <v>1.1922809206125364</v>
      </c>
      <c r="T12" s="102">
        <f t="shared" si="19"/>
        <v>0.3250125</v>
      </c>
      <c r="U12" s="99">
        <f t="shared" si="20"/>
        <v>0.383805</v>
      </c>
      <c r="V12" s="100">
        <f t="shared" si="6"/>
        <v>1.1808930425752857</v>
      </c>
      <c r="W12" s="102">
        <f t="shared" si="21"/>
        <v>0.42884999999999995</v>
      </c>
      <c r="X12" s="99">
        <f t="shared" si="22"/>
        <v>0.5080925000000001</v>
      </c>
      <c r="Y12" s="100">
        <f t="shared" si="7"/>
        <v>1.1847790602774866</v>
      </c>
      <c r="Z12" s="102">
        <f t="shared" si="23"/>
        <v>0.5672999999999999</v>
      </c>
      <c r="AA12" s="99">
        <f t="shared" si="24"/>
        <v>0.67031375</v>
      </c>
      <c r="AB12" s="100">
        <f t="shared" si="8"/>
        <v>1.1815860215053766</v>
      </c>
      <c r="AE12" s="22"/>
      <c r="AI12" s="22"/>
    </row>
    <row r="13" spans="1:35" ht="13.5">
      <c r="A13" s="18">
        <v>4</v>
      </c>
      <c r="B13" s="19">
        <f t="shared" si="0"/>
        <v>0.3333333333333333</v>
      </c>
      <c r="C13" s="20">
        <v>0.098</v>
      </c>
      <c r="D13" s="21">
        <v>0.02</v>
      </c>
      <c r="E13" s="101">
        <f t="shared" si="9"/>
        <v>0.056220000000000006</v>
      </c>
      <c r="F13" s="99">
        <f t="shared" si="10"/>
        <v>0.06180333333333333</v>
      </c>
      <c r="G13" s="100">
        <f t="shared" si="1"/>
        <v>1.0993122257796748</v>
      </c>
      <c r="H13" s="101">
        <f t="shared" si="11"/>
        <v>0.11355</v>
      </c>
      <c r="I13" s="99">
        <f t="shared" si="12"/>
        <v>0.12360666666666666</v>
      </c>
      <c r="J13" s="100">
        <f t="shared" si="2"/>
        <v>1.0885659768090414</v>
      </c>
      <c r="K13" s="101">
        <f t="shared" si="13"/>
        <v>0.2091</v>
      </c>
      <c r="L13" s="99">
        <f t="shared" si="14"/>
        <v>0.22669333333333333</v>
      </c>
      <c r="M13" s="100">
        <f t="shared" si="3"/>
        <v>1.0841383707954726</v>
      </c>
      <c r="N13" s="101">
        <f t="shared" si="15"/>
        <v>0.30465000000000003</v>
      </c>
      <c r="O13" s="99">
        <f t="shared" si="16"/>
        <v>0.32990166666666665</v>
      </c>
      <c r="P13" s="100">
        <f t="shared" si="4"/>
        <v>1.0828874664916022</v>
      </c>
      <c r="Q13" s="101">
        <f t="shared" si="17"/>
        <v>0.38109000000000004</v>
      </c>
      <c r="R13" s="99">
        <f t="shared" si="18"/>
        <v>0.41930833333333334</v>
      </c>
      <c r="S13" s="100">
        <f t="shared" si="5"/>
        <v>1.1002868963586903</v>
      </c>
      <c r="T13" s="101">
        <f t="shared" si="19"/>
        <v>0.447975</v>
      </c>
      <c r="U13" s="99">
        <f t="shared" si="20"/>
        <v>0.4880733333333333</v>
      </c>
      <c r="V13" s="100">
        <f t="shared" si="6"/>
        <v>1.0895102033223578</v>
      </c>
      <c r="W13" s="101">
        <f t="shared" si="21"/>
        <v>0.5913</v>
      </c>
      <c r="X13" s="99">
        <f t="shared" si="22"/>
        <v>0.6461233333333333</v>
      </c>
      <c r="Y13" s="100">
        <f t="shared" si="7"/>
        <v>1.0927166131123511</v>
      </c>
      <c r="Z13" s="101">
        <f t="shared" si="23"/>
        <v>0.7824</v>
      </c>
      <c r="AA13" s="99">
        <f t="shared" si="24"/>
        <v>0.8524183333333333</v>
      </c>
      <c r="AB13" s="100">
        <f t="shared" si="8"/>
        <v>1.0894917348329924</v>
      </c>
      <c r="AE13" s="22"/>
      <c r="AI13" s="22"/>
    </row>
    <row r="14" spans="1:35" ht="13.5">
      <c r="A14" s="18">
        <v>5</v>
      </c>
      <c r="B14" s="19">
        <f t="shared" si="0"/>
        <v>0.4166666666666667</v>
      </c>
      <c r="C14" s="20">
        <v>0.098</v>
      </c>
      <c r="D14" s="21">
        <v>0.02</v>
      </c>
      <c r="E14" s="102">
        <f t="shared" si="9"/>
        <v>0.056220000000000006</v>
      </c>
      <c r="F14" s="99">
        <f t="shared" si="10"/>
        <v>0.07500416666666666</v>
      </c>
      <c r="G14" s="100">
        <f t="shared" si="1"/>
        <v>1.3341189375074112</v>
      </c>
      <c r="H14" s="102">
        <f t="shared" si="11"/>
        <v>0.11355</v>
      </c>
      <c r="I14" s="99">
        <f t="shared" si="12"/>
        <v>0.15000833333333333</v>
      </c>
      <c r="J14" s="100">
        <f t="shared" si="2"/>
        <v>1.3210773521209451</v>
      </c>
      <c r="K14" s="102">
        <f t="shared" si="13"/>
        <v>0.2091</v>
      </c>
      <c r="L14" s="99">
        <f t="shared" si="14"/>
        <v>0.2751166666666667</v>
      </c>
      <c r="M14" s="100">
        <f t="shared" si="3"/>
        <v>1.3157181571815717</v>
      </c>
      <c r="N14" s="102">
        <f t="shared" si="15"/>
        <v>0.30465000000000003</v>
      </c>
      <c r="O14" s="99">
        <f t="shared" si="16"/>
        <v>0.40037708333333333</v>
      </c>
      <c r="P14" s="100">
        <f t="shared" si="4"/>
        <v>1.3142198697959406</v>
      </c>
      <c r="Q14" s="102">
        <f t="shared" si="17"/>
        <v>0.38109000000000004</v>
      </c>
      <c r="R14" s="99">
        <f t="shared" si="18"/>
        <v>0.5088854166666668</v>
      </c>
      <c r="S14" s="100">
        <f t="shared" si="5"/>
        <v>1.3353418265151715</v>
      </c>
      <c r="T14" s="102">
        <f t="shared" si="19"/>
        <v>0.447975</v>
      </c>
      <c r="U14" s="99">
        <f t="shared" si="20"/>
        <v>0.5923416666666667</v>
      </c>
      <c r="V14" s="100">
        <f t="shared" si="6"/>
        <v>1.32226500734788</v>
      </c>
      <c r="W14" s="102">
        <f t="shared" si="21"/>
        <v>0.5913</v>
      </c>
      <c r="X14" s="99">
        <f t="shared" si="22"/>
        <v>0.7841541666666667</v>
      </c>
      <c r="Y14" s="100">
        <f t="shared" si="7"/>
        <v>1.3261528271041207</v>
      </c>
      <c r="Z14" s="102">
        <f t="shared" si="23"/>
        <v>0.7824</v>
      </c>
      <c r="AA14" s="99">
        <f t="shared" si="24"/>
        <v>1.0345229166666667</v>
      </c>
      <c r="AB14" s="100">
        <f t="shared" si="8"/>
        <v>1.3222429916496252</v>
      </c>
      <c r="AE14" s="22"/>
      <c r="AI14" s="22"/>
    </row>
    <row r="15" spans="1:35" ht="13.5">
      <c r="A15" s="18">
        <v>6</v>
      </c>
      <c r="B15" s="19">
        <f t="shared" si="0"/>
        <v>0.5</v>
      </c>
      <c r="C15" s="20">
        <v>0.098</v>
      </c>
      <c r="D15" s="21">
        <v>0.02</v>
      </c>
      <c r="E15" s="102">
        <f t="shared" si="9"/>
        <v>0.056220000000000006</v>
      </c>
      <c r="F15" s="99">
        <f t="shared" si="10"/>
        <v>0.08820499999999999</v>
      </c>
      <c r="G15" s="100">
        <f t="shared" si="1"/>
        <v>1.5689256492351473</v>
      </c>
      <c r="H15" s="102">
        <f t="shared" si="11"/>
        <v>0.11355</v>
      </c>
      <c r="I15" s="99">
        <f t="shared" si="12"/>
        <v>0.17640999999999998</v>
      </c>
      <c r="J15" s="100">
        <f t="shared" si="2"/>
        <v>1.5535887274328488</v>
      </c>
      <c r="K15" s="102">
        <f t="shared" si="13"/>
        <v>0.2091</v>
      </c>
      <c r="L15" s="99">
        <f t="shared" si="14"/>
        <v>0.32354000000000005</v>
      </c>
      <c r="M15" s="100">
        <f t="shared" si="3"/>
        <v>1.5472979435676713</v>
      </c>
      <c r="N15" s="102">
        <f t="shared" si="15"/>
        <v>0.30465000000000003</v>
      </c>
      <c r="O15" s="99">
        <f t="shared" si="16"/>
        <v>0.4708525</v>
      </c>
      <c r="P15" s="100">
        <f t="shared" si="4"/>
        <v>1.5455522731002789</v>
      </c>
      <c r="Q15" s="102">
        <f t="shared" si="17"/>
        <v>0.38109000000000004</v>
      </c>
      <c r="R15" s="99">
        <f t="shared" si="18"/>
        <v>0.5984625000000001</v>
      </c>
      <c r="S15" s="100">
        <f t="shared" si="5"/>
        <v>1.5703967566716526</v>
      </c>
      <c r="T15" s="102">
        <f t="shared" si="19"/>
        <v>0.447975</v>
      </c>
      <c r="U15" s="99">
        <f t="shared" si="20"/>
        <v>0.69661</v>
      </c>
      <c r="V15" s="100">
        <f t="shared" si="6"/>
        <v>1.5550198113734024</v>
      </c>
      <c r="W15" s="102">
        <f t="shared" si="21"/>
        <v>0.5913</v>
      </c>
      <c r="X15" s="99">
        <f t="shared" si="22"/>
        <v>0.922185</v>
      </c>
      <c r="Y15" s="100">
        <f t="shared" si="7"/>
        <v>1.5595890410958904</v>
      </c>
      <c r="Z15" s="102">
        <f t="shared" si="23"/>
        <v>0.7824</v>
      </c>
      <c r="AA15" s="99">
        <f t="shared" si="24"/>
        <v>1.2166275</v>
      </c>
      <c r="AB15" s="100">
        <f t="shared" si="8"/>
        <v>1.5549942484662576</v>
      </c>
      <c r="AE15" s="23"/>
      <c r="AI15" s="22"/>
    </row>
    <row r="16" spans="1:35" ht="13.5">
      <c r="A16" s="18">
        <v>7</v>
      </c>
      <c r="B16" s="19">
        <f t="shared" si="0"/>
        <v>0.5833333333333334</v>
      </c>
      <c r="C16" s="20">
        <v>0.239</v>
      </c>
      <c r="D16" s="21">
        <v>0.049</v>
      </c>
      <c r="E16" s="101">
        <f t="shared" si="9"/>
        <v>0.13731</v>
      </c>
      <c r="F16" s="99">
        <f t="shared" si="10"/>
        <v>0.10140583333333333</v>
      </c>
      <c r="G16" s="100">
        <f t="shared" si="1"/>
        <v>0.7385174665598525</v>
      </c>
      <c r="H16" s="101">
        <f t="shared" si="11"/>
        <v>0.27712499999999995</v>
      </c>
      <c r="I16" s="99">
        <f t="shared" si="12"/>
        <v>0.20281166666666667</v>
      </c>
      <c r="J16" s="100">
        <f t="shared" si="2"/>
        <v>0.7318418282964969</v>
      </c>
      <c r="K16" s="101">
        <f t="shared" si="13"/>
        <v>0.51015</v>
      </c>
      <c r="L16" s="99">
        <f t="shared" si="14"/>
        <v>0.3719633333333334</v>
      </c>
      <c r="M16" s="100">
        <f t="shared" si="3"/>
        <v>0.7291254206279201</v>
      </c>
      <c r="N16" s="101">
        <f t="shared" si="15"/>
        <v>0.743175</v>
      </c>
      <c r="O16" s="99">
        <f t="shared" si="16"/>
        <v>0.5413279166666667</v>
      </c>
      <c r="P16" s="100">
        <f t="shared" si="4"/>
        <v>0.7283989863311692</v>
      </c>
      <c r="Q16" s="101">
        <f t="shared" si="17"/>
        <v>0.929595</v>
      </c>
      <c r="R16" s="99">
        <f t="shared" si="18"/>
        <v>0.6880395833333335</v>
      </c>
      <c r="S16" s="100">
        <f t="shared" si="5"/>
        <v>0.7401498322746287</v>
      </c>
      <c r="T16" s="101">
        <f t="shared" si="19"/>
        <v>1.0927125</v>
      </c>
      <c r="U16" s="99">
        <f t="shared" si="20"/>
        <v>0.8008783333333334</v>
      </c>
      <c r="V16" s="100">
        <f t="shared" si="6"/>
        <v>0.7329268525191516</v>
      </c>
      <c r="W16" s="101">
        <f t="shared" si="21"/>
        <v>1.44225</v>
      </c>
      <c r="X16" s="99">
        <f t="shared" si="22"/>
        <v>1.0602158333333336</v>
      </c>
      <c r="Y16" s="100">
        <f t="shared" si="7"/>
        <v>0.7351123822730689</v>
      </c>
      <c r="Z16" s="101">
        <f t="shared" si="23"/>
        <v>1.9082999999999999</v>
      </c>
      <c r="AA16" s="99">
        <f t="shared" si="24"/>
        <v>1.3987320833333334</v>
      </c>
      <c r="AB16" s="100">
        <f t="shared" si="8"/>
        <v>0.7329728466872785</v>
      </c>
      <c r="AE16" s="23"/>
      <c r="AI16" s="22"/>
    </row>
    <row r="17" spans="1:35" ht="13.5">
      <c r="A17" s="18">
        <v>8</v>
      </c>
      <c r="B17" s="19">
        <f t="shared" si="0"/>
        <v>0.6666666666666666</v>
      </c>
      <c r="C17" s="20">
        <v>0.239</v>
      </c>
      <c r="D17" s="21">
        <v>0.049</v>
      </c>
      <c r="E17" s="102">
        <f t="shared" si="9"/>
        <v>0.13731</v>
      </c>
      <c r="F17" s="99">
        <f t="shared" si="10"/>
        <v>0.11460666666666665</v>
      </c>
      <c r="G17" s="100">
        <f t="shared" si="1"/>
        <v>0.8346563736557181</v>
      </c>
      <c r="H17" s="102">
        <f t="shared" si="11"/>
        <v>0.27712499999999995</v>
      </c>
      <c r="I17" s="99">
        <f t="shared" si="12"/>
        <v>0.2292133333333333</v>
      </c>
      <c r="J17" s="100">
        <f t="shared" si="2"/>
        <v>0.8271117125244324</v>
      </c>
      <c r="K17" s="102">
        <f t="shared" si="13"/>
        <v>0.51015</v>
      </c>
      <c r="L17" s="99">
        <f t="shared" si="14"/>
        <v>0.4203866666666667</v>
      </c>
      <c r="M17" s="100">
        <f t="shared" si="3"/>
        <v>0.8240452154595054</v>
      </c>
      <c r="N17" s="102">
        <f t="shared" si="15"/>
        <v>0.743175</v>
      </c>
      <c r="O17" s="99">
        <f t="shared" si="16"/>
        <v>0.6118033333333334</v>
      </c>
      <c r="P17" s="100">
        <f t="shared" si="4"/>
        <v>0.823229163162557</v>
      </c>
      <c r="Q17" s="102">
        <f t="shared" si="17"/>
        <v>0.929595</v>
      </c>
      <c r="R17" s="99">
        <f t="shared" si="18"/>
        <v>0.7776166666666666</v>
      </c>
      <c r="S17" s="100">
        <f t="shared" si="5"/>
        <v>0.8365112405581642</v>
      </c>
      <c r="T17" s="102">
        <f t="shared" si="19"/>
        <v>1.0927125</v>
      </c>
      <c r="U17" s="99">
        <f t="shared" si="20"/>
        <v>0.9051466666666665</v>
      </c>
      <c r="V17" s="100">
        <f t="shared" si="6"/>
        <v>0.8283484143053791</v>
      </c>
      <c r="W17" s="102">
        <f t="shared" si="21"/>
        <v>1.44225</v>
      </c>
      <c r="X17" s="99">
        <f t="shared" si="22"/>
        <v>1.1982466666666667</v>
      </c>
      <c r="Y17" s="100">
        <f t="shared" si="7"/>
        <v>0.8308175882590859</v>
      </c>
      <c r="Z17" s="102">
        <f t="shared" si="23"/>
        <v>1.9082999999999999</v>
      </c>
      <c r="AA17" s="99">
        <f t="shared" si="24"/>
        <v>1.5808366666666664</v>
      </c>
      <c r="AB17" s="100">
        <f t="shared" si="8"/>
        <v>0.828400496078534</v>
      </c>
      <c r="AE17" s="23"/>
      <c r="AI17" s="22"/>
    </row>
    <row r="18" spans="1:35" ht="13.5">
      <c r="A18" s="18">
        <v>9</v>
      </c>
      <c r="B18" s="19">
        <f t="shared" si="0"/>
        <v>0.75</v>
      </c>
      <c r="C18" s="20">
        <v>0.239</v>
      </c>
      <c r="D18" s="21">
        <v>0.049</v>
      </c>
      <c r="E18" s="102">
        <f t="shared" si="9"/>
        <v>0.13731</v>
      </c>
      <c r="F18" s="99">
        <f t="shared" si="10"/>
        <v>0.1278075</v>
      </c>
      <c r="G18" s="100">
        <f t="shared" si="1"/>
        <v>0.930795280751584</v>
      </c>
      <c r="H18" s="102">
        <f t="shared" si="11"/>
        <v>0.27712499999999995</v>
      </c>
      <c r="I18" s="99">
        <f t="shared" si="12"/>
        <v>0.255615</v>
      </c>
      <c r="J18" s="100">
        <f t="shared" si="2"/>
        <v>0.9223815967523682</v>
      </c>
      <c r="K18" s="102">
        <f t="shared" si="13"/>
        <v>0.51015</v>
      </c>
      <c r="L18" s="99">
        <f t="shared" si="14"/>
        <v>0.46881000000000006</v>
      </c>
      <c r="M18" s="100">
        <f t="shared" si="3"/>
        <v>0.918965010291091</v>
      </c>
      <c r="N18" s="102">
        <f t="shared" si="15"/>
        <v>0.743175</v>
      </c>
      <c r="O18" s="99">
        <f t="shared" si="16"/>
        <v>0.68227875</v>
      </c>
      <c r="P18" s="100">
        <f t="shared" si="4"/>
        <v>0.918059339993945</v>
      </c>
      <c r="Q18" s="102">
        <f t="shared" si="17"/>
        <v>0.929595</v>
      </c>
      <c r="R18" s="99">
        <f t="shared" si="18"/>
        <v>0.86719375</v>
      </c>
      <c r="S18" s="100">
        <f t="shared" si="5"/>
        <v>0.9328726488417</v>
      </c>
      <c r="T18" s="102">
        <f t="shared" si="19"/>
        <v>1.0927125</v>
      </c>
      <c r="U18" s="99">
        <f t="shared" si="20"/>
        <v>1.009415</v>
      </c>
      <c r="V18" s="100">
        <f t="shared" si="6"/>
        <v>0.9237699760916068</v>
      </c>
      <c r="W18" s="102">
        <f t="shared" si="21"/>
        <v>1.44225</v>
      </c>
      <c r="X18" s="99">
        <f t="shared" si="22"/>
        <v>1.3362775000000002</v>
      </c>
      <c r="Y18" s="100">
        <f t="shared" si="7"/>
        <v>0.9265227942451033</v>
      </c>
      <c r="Z18" s="102">
        <f t="shared" si="23"/>
        <v>1.9082999999999999</v>
      </c>
      <c r="AA18" s="99">
        <f t="shared" si="24"/>
        <v>1.76294125</v>
      </c>
      <c r="AB18" s="100">
        <f t="shared" si="8"/>
        <v>0.9238281454697899</v>
      </c>
      <c r="AE18" s="23"/>
      <c r="AI18" s="22"/>
    </row>
    <row r="19" spans="1:35" ht="13.5">
      <c r="A19" s="18">
        <v>10</v>
      </c>
      <c r="B19" s="19">
        <f t="shared" si="0"/>
        <v>0.8333333333333334</v>
      </c>
      <c r="C19" s="20">
        <v>0.239</v>
      </c>
      <c r="D19" s="21">
        <v>0.049</v>
      </c>
      <c r="E19" s="102">
        <f t="shared" si="9"/>
        <v>0.13731</v>
      </c>
      <c r="F19" s="99">
        <f t="shared" si="10"/>
        <v>0.14100833333333335</v>
      </c>
      <c r="G19" s="100">
        <f t="shared" si="1"/>
        <v>1.02693418784745</v>
      </c>
      <c r="H19" s="102">
        <f t="shared" si="11"/>
        <v>0.27712499999999995</v>
      </c>
      <c r="I19" s="99">
        <f t="shared" si="12"/>
        <v>0.2820166666666667</v>
      </c>
      <c r="J19" s="100">
        <f t="shared" si="2"/>
        <v>1.017651480980304</v>
      </c>
      <c r="K19" s="102">
        <f t="shared" si="13"/>
        <v>0.51015</v>
      </c>
      <c r="L19" s="99">
        <f t="shared" si="14"/>
        <v>0.5172333333333334</v>
      </c>
      <c r="M19" s="100">
        <f t="shared" si="3"/>
        <v>1.0138848051226765</v>
      </c>
      <c r="N19" s="102">
        <f t="shared" si="15"/>
        <v>0.743175</v>
      </c>
      <c r="O19" s="99">
        <f t="shared" si="16"/>
        <v>0.7527541666666667</v>
      </c>
      <c r="P19" s="100">
        <f t="shared" si="4"/>
        <v>1.0128895168253327</v>
      </c>
      <c r="Q19" s="102">
        <f t="shared" si="17"/>
        <v>0.929595</v>
      </c>
      <c r="R19" s="99">
        <f t="shared" si="18"/>
        <v>0.9567708333333333</v>
      </c>
      <c r="S19" s="100">
        <f t="shared" si="5"/>
        <v>1.0292340571252356</v>
      </c>
      <c r="T19" s="102">
        <f t="shared" si="19"/>
        <v>1.0927125</v>
      </c>
      <c r="U19" s="99">
        <f t="shared" si="20"/>
        <v>1.1136833333333334</v>
      </c>
      <c r="V19" s="100">
        <f t="shared" si="6"/>
        <v>1.0191915378778347</v>
      </c>
      <c r="W19" s="102">
        <f t="shared" si="21"/>
        <v>1.44225</v>
      </c>
      <c r="X19" s="99">
        <f t="shared" si="22"/>
        <v>1.4743083333333336</v>
      </c>
      <c r="Y19" s="100">
        <f t="shared" si="7"/>
        <v>1.0222280002311206</v>
      </c>
      <c r="Z19" s="102">
        <f t="shared" si="23"/>
        <v>1.9082999999999999</v>
      </c>
      <c r="AA19" s="99">
        <f t="shared" si="24"/>
        <v>1.9450458333333334</v>
      </c>
      <c r="AB19" s="100">
        <f t="shared" si="8"/>
        <v>1.0192557948610457</v>
      </c>
      <c r="AE19" s="23"/>
      <c r="AI19" s="22"/>
    </row>
    <row r="20" spans="1:35" ht="13.5">
      <c r="A20" s="18">
        <v>11</v>
      </c>
      <c r="B20" s="19">
        <f t="shared" si="0"/>
        <v>0.9166666666666666</v>
      </c>
      <c r="C20" s="20">
        <v>0.239</v>
      </c>
      <c r="D20" s="21">
        <v>0.049</v>
      </c>
      <c r="E20" s="102">
        <f t="shared" si="9"/>
        <v>0.13731</v>
      </c>
      <c r="F20" s="99">
        <f t="shared" si="10"/>
        <v>0.15420916666666665</v>
      </c>
      <c r="G20" s="100">
        <f t="shared" si="1"/>
        <v>1.1230730949433156</v>
      </c>
      <c r="H20" s="102">
        <f t="shared" si="11"/>
        <v>0.27712499999999995</v>
      </c>
      <c r="I20" s="99">
        <f t="shared" si="12"/>
        <v>0.3084183333333333</v>
      </c>
      <c r="J20" s="100">
        <f t="shared" si="2"/>
        <v>1.1129213652082395</v>
      </c>
      <c r="K20" s="102">
        <f t="shared" si="13"/>
        <v>0.51015</v>
      </c>
      <c r="L20" s="99">
        <f t="shared" si="14"/>
        <v>0.5656566666666667</v>
      </c>
      <c r="M20" s="100">
        <f t="shared" si="3"/>
        <v>1.108804599954262</v>
      </c>
      <c r="N20" s="102">
        <f t="shared" si="15"/>
        <v>0.743175</v>
      </c>
      <c r="O20" s="99">
        <f t="shared" si="16"/>
        <v>0.8232295833333334</v>
      </c>
      <c r="P20" s="100">
        <f t="shared" si="4"/>
        <v>1.1077196936567206</v>
      </c>
      <c r="Q20" s="102">
        <f t="shared" si="17"/>
        <v>0.929595</v>
      </c>
      <c r="R20" s="99">
        <f t="shared" si="18"/>
        <v>1.0463479166666667</v>
      </c>
      <c r="S20" s="100">
        <f t="shared" si="5"/>
        <v>1.1255954654087714</v>
      </c>
      <c r="T20" s="102">
        <f t="shared" si="19"/>
        <v>1.0927125</v>
      </c>
      <c r="U20" s="99">
        <f t="shared" si="20"/>
        <v>1.2179516666666665</v>
      </c>
      <c r="V20" s="100">
        <f t="shared" si="6"/>
        <v>1.1146130996640622</v>
      </c>
      <c r="W20" s="102">
        <f t="shared" si="21"/>
        <v>1.44225</v>
      </c>
      <c r="X20" s="99">
        <f t="shared" si="22"/>
        <v>1.6123391666666669</v>
      </c>
      <c r="Y20" s="100">
        <f t="shared" si="7"/>
        <v>1.1179332062171377</v>
      </c>
      <c r="Z20" s="102">
        <f t="shared" si="23"/>
        <v>1.9082999999999999</v>
      </c>
      <c r="AA20" s="99">
        <f t="shared" si="24"/>
        <v>2.127150416666667</v>
      </c>
      <c r="AB20" s="100">
        <f t="shared" si="8"/>
        <v>1.1146834442523015</v>
      </c>
      <c r="AE20" s="23"/>
      <c r="AI20" s="22"/>
    </row>
    <row r="21" spans="1:35" ht="13.5">
      <c r="A21" s="18">
        <v>12</v>
      </c>
      <c r="B21" s="19">
        <f t="shared" si="0"/>
        <v>1</v>
      </c>
      <c r="C21" s="20">
        <v>0.239</v>
      </c>
      <c r="D21" s="21">
        <v>0.049</v>
      </c>
      <c r="E21" s="102">
        <f t="shared" si="9"/>
        <v>0.13731</v>
      </c>
      <c r="F21" s="99">
        <f t="shared" si="10"/>
        <v>0.16741</v>
      </c>
      <c r="G21" s="100">
        <f t="shared" si="1"/>
        <v>1.2192120020391815</v>
      </c>
      <c r="H21" s="102">
        <f t="shared" si="11"/>
        <v>0.27712499999999995</v>
      </c>
      <c r="I21" s="99">
        <f t="shared" si="12"/>
        <v>0.33482</v>
      </c>
      <c r="J21" s="100">
        <f t="shared" si="2"/>
        <v>1.2081912494361753</v>
      </c>
      <c r="K21" s="102">
        <f t="shared" si="13"/>
        <v>0.51015</v>
      </c>
      <c r="L21" s="99">
        <f t="shared" si="14"/>
        <v>0.6140800000000001</v>
      </c>
      <c r="M21" s="100">
        <f t="shared" si="3"/>
        <v>1.2037243947858474</v>
      </c>
      <c r="N21" s="102">
        <f t="shared" si="15"/>
        <v>0.743175</v>
      </c>
      <c r="O21" s="99">
        <f t="shared" si="16"/>
        <v>0.8937050000000001</v>
      </c>
      <c r="P21" s="100">
        <f t="shared" si="4"/>
        <v>1.2025498704881086</v>
      </c>
      <c r="Q21" s="102">
        <f t="shared" si="17"/>
        <v>0.929595</v>
      </c>
      <c r="R21" s="99">
        <f t="shared" si="18"/>
        <v>1.135925</v>
      </c>
      <c r="S21" s="100">
        <f t="shared" si="5"/>
        <v>1.221956873692307</v>
      </c>
      <c r="T21" s="102">
        <f t="shared" si="19"/>
        <v>1.0927125</v>
      </c>
      <c r="U21" s="99">
        <f t="shared" si="20"/>
        <v>1.32222</v>
      </c>
      <c r="V21" s="100">
        <f t="shared" si="6"/>
        <v>1.21003466145029</v>
      </c>
      <c r="W21" s="102">
        <f t="shared" si="21"/>
        <v>1.44225</v>
      </c>
      <c r="X21" s="99">
        <f t="shared" si="22"/>
        <v>1.7503700000000002</v>
      </c>
      <c r="Y21" s="100">
        <f t="shared" si="7"/>
        <v>1.213638412203155</v>
      </c>
      <c r="Z21" s="102">
        <f t="shared" si="23"/>
        <v>1.9082999999999999</v>
      </c>
      <c r="AA21" s="99">
        <f t="shared" si="24"/>
        <v>2.3092550000000003</v>
      </c>
      <c r="AB21" s="100">
        <f t="shared" si="8"/>
        <v>1.2101110936435573</v>
      </c>
      <c r="AE21" s="23"/>
      <c r="AI21" s="22"/>
    </row>
    <row r="22" spans="1:35" ht="13.5">
      <c r="A22" s="18">
        <v>13</v>
      </c>
      <c r="B22" s="19">
        <f t="shared" si="0"/>
        <v>1.0833333333333333</v>
      </c>
      <c r="C22" s="24">
        <v>0.38</v>
      </c>
      <c r="D22" s="21">
        <v>0.078</v>
      </c>
      <c r="E22" s="101">
        <f t="shared" si="9"/>
        <v>0.21840000000000004</v>
      </c>
      <c r="F22" s="99">
        <f t="shared" si="10"/>
        <v>0.1806108333333333</v>
      </c>
      <c r="G22" s="100">
        <f t="shared" si="1"/>
        <v>0.8269726800976798</v>
      </c>
      <c r="H22" s="101">
        <f t="shared" si="11"/>
        <v>0.4407</v>
      </c>
      <c r="I22" s="99">
        <f t="shared" si="12"/>
        <v>0.3612216666666666</v>
      </c>
      <c r="J22" s="100">
        <f t="shared" si="2"/>
        <v>0.8196543377959307</v>
      </c>
      <c r="K22" s="101">
        <f t="shared" si="13"/>
        <v>0.8112</v>
      </c>
      <c r="L22" s="99">
        <f t="shared" si="14"/>
        <v>0.6625033333333333</v>
      </c>
      <c r="M22" s="100">
        <f t="shared" si="3"/>
        <v>0.8166954306377383</v>
      </c>
      <c r="N22" s="101">
        <f t="shared" si="15"/>
        <v>1.1817000000000002</v>
      </c>
      <c r="O22" s="99">
        <f t="shared" si="16"/>
        <v>0.9641804166666667</v>
      </c>
      <c r="P22" s="100">
        <f t="shared" si="4"/>
        <v>0.8159265606047783</v>
      </c>
      <c r="Q22" s="101">
        <f t="shared" si="17"/>
        <v>1.4781</v>
      </c>
      <c r="R22" s="99">
        <f t="shared" si="18"/>
        <v>1.2255020833333332</v>
      </c>
      <c r="S22" s="100">
        <f t="shared" si="5"/>
        <v>0.8291063414744153</v>
      </c>
      <c r="T22" s="101">
        <f t="shared" si="19"/>
        <v>1.73745</v>
      </c>
      <c r="U22" s="99">
        <f t="shared" si="20"/>
        <v>1.4264883333333331</v>
      </c>
      <c r="V22" s="100">
        <f t="shared" si="6"/>
        <v>0.8210241062092913</v>
      </c>
      <c r="W22" s="101">
        <f t="shared" si="21"/>
        <v>2.2932</v>
      </c>
      <c r="X22" s="99">
        <f t="shared" si="22"/>
        <v>1.8884008333333333</v>
      </c>
      <c r="Y22" s="100">
        <f t="shared" si="7"/>
        <v>0.8234784725856154</v>
      </c>
      <c r="Z22" s="101">
        <f t="shared" si="23"/>
        <v>3.0342</v>
      </c>
      <c r="AA22" s="99">
        <f t="shared" si="24"/>
        <v>2.4913595833333333</v>
      </c>
      <c r="AB22" s="100">
        <f t="shared" si="8"/>
        <v>0.8210927372399095</v>
      </c>
      <c r="AE22" s="23"/>
      <c r="AI22" s="22"/>
    </row>
    <row r="23" spans="1:35" ht="13.5">
      <c r="A23" s="18">
        <v>14</v>
      </c>
      <c r="B23" s="19">
        <f t="shared" si="0"/>
        <v>1.1666666666666667</v>
      </c>
      <c r="C23" s="24">
        <v>0.38</v>
      </c>
      <c r="D23" s="21">
        <v>0.078</v>
      </c>
      <c r="E23" s="102">
        <f t="shared" si="9"/>
        <v>0.21840000000000004</v>
      </c>
      <c r="F23" s="99">
        <f t="shared" si="10"/>
        <v>0.1938116666666667</v>
      </c>
      <c r="G23" s="100">
        <f t="shared" si="1"/>
        <v>0.8874160561660561</v>
      </c>
      <c r="H23" s="102">
        <f t="shared" si="11"/>
        <v>0.4407</v>
      </c>
      <c r="I23" s="99">
        <f t="shared" si="12"/>
        <v>0.3876233333333334</v>
      </c>
      <c r="J23" s="100">
        <f t="shared" si="2"/>
        <v>0.8795628167309585</v>
      </c>
      <c r="K23" s="102">
        <f t="shared" si="13"/>
        <v>0.8112</v>
      </c>
      <c r="L23" s="99">
        <f t="shared" si="14"/>
        <v>0.7109266666666668</v>
      </c>
      <c r="M23" s="100">
        <f t="shared" si="3"/>
        <v>0.876388888888889</v>
      </c>
      <c r="N23" s="102">
        <f t="shared" si="15"/>
        <v>1.1817000000000002</v>
      </c>
      <c r="O23" s="99">
        <f t="shared" si="16"/>
        <v>1.0346558333333333</v>
      </c>
      <c r="P23" s="100">
        <f t="shared" si="4"/>
        <v>0.8755655693774504</v>
      </c>
      <c r="Q23" s="102">
        <f t="shared" si="17"/>
        <v>1.4781</v>
      </c>
      <c r="R23" s="99">
        <f t="shared" si="18"/>
        <v>1.3150791666666668</v>
      </c>
      <c r="S23" s="100">
        <f t="shared" si="5"/>
        <v>0.8897091987461382</v>
      </c>
      <c r="T23" s="102">
        <f t="shared" si="19"/>
        <v>1.73745</v>
      </c>
      <c r="U23" s="99">
        <f t="shared" si="20"/>
        <v>1.5307566666666668</v>
      </c>
      <c r="V23" s="100">
        <f t="shared" si="6"/>
        <v>0.8810363847400885</v>
      </c>
      <c r="W23" s="102">
        <f t="shared" si="21"/>
        <v>2.2932</v>
      </c>
      <c r="X23" s="99">
        <f t="shared" si="22"/>
        <v>2.026431666666667</v>
      </c>
      <c r="Y23" s="100">
        <f t="shared" si="7"/>
        <v>0.8836698354555498</v>
      </c>
      <c r="Z23" s="102">
        <f t="shared" si="23"/>
        <v>3.0342</v>
      </c>
      <c r="AA23" s="99">
        <f t="shared" si="24"/>
        <v>2.673464166666667</v>
      </c>
      <c r="AB23" s="100">
        <f t="shared" si="8"/>
        <v>0.8811100674532554</v>
      </c>
      <c r="AE23" s="23"/>
      <c r="AI23" s="22"/>
    </row>
    <row r="24" spans="1:35" ht="13.5">
      <c r="A24" s="18">
        <v>15</v>
      </c>
      <c r="B24" s="19">
        <f t="shared" si="0"/>
        <v>1.25</v>
      </c>
      <c r="C24" s="24">
        <v>0.38</v>
      </c>
      <c r="D24" s="21">
        <v>0.078</v>
      </c>
      <c r="E24" s="102">
        <f t="shared" si="9"/>
        <v>0.21840000000000004</v>
      </c>
      <c r="F24" s="99">
        <f t="shared" si="10"/>
        <v>0.2070125</v>
      </c>
      <c r="G24" s="100">
        <f t="shared" si="1"/>
        <v>0.947859432234432</v>
      </c>
      <c r="H24" s="102">
        <f t="shared" si="11"/>
        <v>0.4407</v>
      </c>
      <c r="I24" s="99">
        <f t="shared" si="12"/>
        <v>0.414025</v>
      </c>
      <c r="J24" s="100">
        <f t="shared" si="2"/>
        <v>0.939471295665986</v>
      </c>
      <c r="K24" s="102">
        <f t="shared" si="13"/>
        <v>0.8112</v>
      </c>
      <c r="L24" s="99">
        <f t="shared" si="14"/>
        <v>0.7593500000000001</v>
      </c>
      <c r="M24" s="100">
        <f t="shared" si="3"/>
        <v>0.9360823471400395</v>
      </c>
      <c r="N24" s="102">
        <f t="shared" si="15"/>
        <v>1.1817000000000002</v>
      </c>
      <c r="O24" s="99">
        <f t="shared" si="16"/>
        <v>1.1051312500000001</v>
      </c>
      <c r="P24" s="100">
        <f t="shared" si="4"/>
        <v>0.9352045781501227</v>
      </c>
      <c r="Q24" s="102">
        <f t="shared" si="17"/>
        <v>1.4781</v>
      </c>
      <c r="R24" s="99">
        <f t="shared" si="18"/>
        <v>1.40465625</v>
      </c>
      <c r="S24" s="100">
        <f t="shared" si="5"/>
        <v>0.9503120560178607</v>
      </c>
      <c r="T24" s="102">
        <f t="shared" si="19"/>
        <v>1.73745</v>
      </c>
      <c r="U24" s="99">
        <f t="shared" si="20"/>
        <v>1.635025</v>
      </c>
      <c r="V24" s="100">
        <f t="shared" si="6"/>
        <v>0.9410486632708855</v>
      </c>
      <c r="W24" s="102">
        <f t="shared" si="21"/>
        <v>2.2932</v>
      </c>
      <c r="X24" s="99">
        <f t="shared" si="22"/>
        <v>2.1644625</v>
      </c>
      <c r="Y24" s="100">
        <f t="shared" si="7"/>
        <v>0.943861198325484</v>
      </c>
      <c r="Z24" s="102">
        <f t="shared" si="23"/>
        <v>3.0342</v>
      </c>
      <c r="AA24" s="99">
        <f t="shared" si="24"/>
        <v>2.85556875</v>
      </c>
      <c r="AB24" s="100">
        <f t="shared" si="8"/>
        <v>0.9411273976666009</v>
      </c>
      <c r="AE24" s="23"/>
      <c r="AI24" s="22"/>
    </row>
    <row r="25" spans="1:35" ht="13.5">
      <c r="A25" s="18">
        <v>16</v>
      </c>
      <c r="B25" s="19">
        <f t="shared" si="0"/>
        <v>1.3333333333333333</v>
      </c>
      <c r="C25" s="24">
        <v>0.38</v>
      </c>
      <c r="D25" s="21">
        <v>0.078</v>
      </c>
      <c r="E25" s="102">
        <f t="shared" si="9"/>
        <v>0.21840000000000004</v>
      </c>
      <c r="F25" s="99">
        <f t="shared" si="10"/>
        <v>0.22021333333333332</v>
      </c>
      <c r="G25" s="100">
        <f t="shared" si="1"/>
        <v>1.008302808302808</v>
      </c>
      <c r="H25" s="102">
        <f t="shared" si="11"/>
        <v>0.4407</v>
      </c>
      <c r="I25" s="99">
        <f t="shared" si="12"/>
        <v>0.44042666666666663</v>
      </c>
      <c r="J25" s="100">
        <f t="shared" si="2"/>
        <v>0.9993797746010135</v>
      </c>
      <c r="K25" s="102">
        <f t="shared" si="13"/>
        <v>0.8112</v>
      </c>
      <c r="L25" s="99">
        <f t="shared" si="14"/>
        <v>0.8077733333333333</v>
      </c>
      <c r="M25" s="100">
        <f t="shared" si="3"/>
        <v>0.9957758053911899</v>
      </c>
      <c r="N25" s="102">
        <f t="shared" si="15"/>
        <v>1.1817000000000002</v>
      </c>
      <c r="O25" s="99">
        <f t="shared" si="16"/>
        <v>1.1756066666666667</v>
      </c>
      <c r="P25" s="100">
        <f t="shared" si="4"/>
        <v>0.9948435869227947</v>
      </c>
      <c r="Q25" s="102">
        <f t="shared" si="17"/>
        <v>1.4781</v>
      </c>
      <c r="R25" s="99">
        <f t="shared" si="18"/>
        <v>1.4942333333333333</v>
      </c>
      <c r="S25" s="100">
        <f t="shared" si="5"/>
        <v>1.0109149132895834</v>
      </c>
      <c r="T25" s="102">
        <f t="shared" si="19"/>
        <v>1.73745</v>
      </c>
      <c r="U25" s="99">
        <f t="shared" si="20"/>
        <v>1.7392933333333331</v>
      </c>
      <c r="V25" s="100">
        <f t="shared" si="6"/>
        <v>1.0010609418016825</v>
      </c>
      <c r="W25" s="102">
        <f t="shared" si="21"/>
        <v>2.2932</v>
      </c>
      <c r="X25" s="99">
        <f t="shared" si="22"/>
        <v>2.302493333333333</v>
      </c>
      <c r="Y25" s="100">
        <f t="shared" si="7"/>
        <v>1.004052561195418</v>
      </c>
      <c r="Z25" s="102">
        <f t="shared" si="23"/>
        <v>3.0342</v>
      </c>
      <c r="AA25" s="99">
        <f t="shared" si="24"/>
        <v>3.0376733333333332</v>
      </c>
      <c r="AB25" s="100">
        <f t="shared" si="8"/>
        <v>1.0011447278799464</v>
      </c>
      <c r="AE25" s="23"/>
      <c r="AI25" s="22"/>
    </row>
    <row r="26" spans="1:35" ht="13.5">
      <c r="A26" s="18">
        <v>17</v>
      </c>
      <c r="B26" s="19">
        <f t="shared" si="0"/>
        <v>1.4166666666666667</v>
      </c>
      <c r="C26" s="24">
        <v>0.38</v>
      </c>
      <c r="D26" s="21">
        <v>0.078</v>
      </c>
      <c r="E26" s="102">
        <f t="shared" si="9"/>
        <v>0.21840000000000004</v>
      </c>
      <c r="F26" s="99">
        <f t="shared" si="10"/>
        <v>0.23341416666666667</v>
      </c>
      <c r="G26" s="100">
        <f t="shared" si="1"/>
        <v>1.0687461843711843</v>
      </c>
      <c r="H26" s="102">
        <f t="shared" si="11"/>
        <v>0.4407</v>
      </c>
      <c r="I26" s="99">
        <f t="shared" si="12"/>
        <v>0.46682833333333335</v>
      </c>
      <c r="J26" s="100">
        <f t="shared" si="2"/>
        <v>1.0592882535360413</v>
      </c>
      <c r="K26" s="102">
        <f t="shared" si="13"/>
        <v>0.8112</v>
      </c>
      <c r="L26" s="99">
        <f t="shared" si="14"/>
        <v>0.8561966666666668</v>
      </c>
      <c r="M26" s="100">
        <f t="shared" si="3"/>
        <v>1.0554692636423406</v>
      </c>
      <c r="N26" s="102">
        <f t="shared" si="15"/>
        <v>1.1817000000000002</v>
      </c>
      <c r="O26" s="99">
        <f t="shared" si="16"/>
        <v>1.2460820833333335</v>
      </c>
      <c r="P26" s="100">
        <f t="shared" si="4"/>
        <v>1.0544825956954669</v>
      </c>
      <c r="Q26" s="102">
        <f t="shared" si="17"/>
        <v>1.4781</v>
      </c>
      <c r="R26" s="99">
        <f t="shared" si="18"/>
        <v>1.5838104166666669</v>
      </c>
      <c r="S26" s="100">
        <f t="shared" si="5"/>
        <v>1.0715177705613064</v>
      </c>
      <c r="T26" s="102">
        <f t="shared" si="19"/>
        <v>1.73745</v>
      </c>
      <c r="U26" s="99">
        <f t="shared" si="20"/>
        <v>1.8435616666666668</v>
      </c>
      <c r="V26" s="100">
        <f t="shared" si="6"/>
        <v>1.0610732203324797</v>
      </c>
      <c r="W26" s="102">
        <f t="shared" si="21"/>
        <v>2.2932</v>
      </c>
      <c r="X26" s="99">
        <f t="shared" si="22"/>
        <v>2.440524166666667</v>
      </c>
      <c r="Y26" s="100">
        <f t="shared" si="7"/>
        <v>1.0642439240653527</v>
      </c>
      <c r="Z26" s="102">
        <f t="shared" si="23"/>
        <v>3.0342</v>
      </c>
      <c r="AA26" s="99">
        <f t="shared" si="24"/>
        <v>3.219777916666667</v>
      </c>
      <c r="AB26" s="100">
        <f t="shared" si="8"/>
        <v>1.0611620580932923</v>
      </c>
      <c r="AE26" s="23"/>
      <c r="AI26" s="22"/>
    </row>
    <row r="27" spans="1:35" ht="13.5">
      <c r="A27" s="18">
        <v>18</v>
      </c>
      <c r="B27" s="19">
        <f t="shared" si="0"/>
        <v>1.5</v>
      </c>
      <c r="C27" s="24">
        <v>0.38</v>
      </c>
      <c r="D27" s="21">
        <v>0.078</v>
      </c>
      <c r="E27" s="102">
        <f t="shared" si="9"/>
        <v>0.21840000000000004</v>
      </c>
      <c r="F27" s="99">
        <f t="shared" si="10"/>
        <v>0.246615</v>
      </c>
      <c r="G27" s="100">
        <f t="shared" si="1"/>
        <v>1.1291895604395603</v>
      </c>
      <c r="H27" s="102">
        <f t="shared" si="11"/>
        <v>0.4407</v>
      </c>
      <c r="I27" s="99">
        <f t="shared" si="12"/>
        <v>0.49323</v>
      </c>
      <c r="J27" s="100">
        <f t="shared" si="2"/>
        <v>1.1191967324710688</v>
      </c>
      <c r="K27" s="102">
        <f t="shared" si="13"/>
        <v>0.8112</v>
      </c>
      <c r="L27" s="99">
        <f t="shared" si="14"/>
        <v>0.9046200000000001</v>
      </c>
      <c r="M27" s="100">
        <f t="shared" si="3"/>
        <v>1.1151627218934912</v>
      </c>
      <c r="N27" s="102">
        <f t="shared" si="15"/>
        <v>1.1817000000000002</v>
      </c>
      <c r="O27" s="99">
        <f t="shared" si="16"/>
        <v>1.3165575</v>
      </c>
      <c r="P27" s="100">
        <f t="shared" si="4"/>
        <v>1.114121604468139</v>
      </c>
      <c r="Q27" s="102">
        <f t="shared" si="17"/>
        <v>1.4781</v>
      </c>
      <c r="R27" s="99">
        <f t="shared" si="18"/>
        <v>1.6733875</v>
      </c>
      <c r="S27" s="100">
        <f t="shared" si="5"/>
        <v>1.132120627833029</v>
      </c>
      <c r="T27" s="102">
        <f t="shared" si="19"/>
        <v>1.73745</v>
      </c>
      <c r="U27" s="99">
        <f t="shared" si="20"/>
        <v>1.94783</v>
      </c>
      <c r="V27" s="100">
        <f t="shared" si="6"/>
        <v>1.1210854988632766</v>
      </c>
      <c r="W27" s="102">
        <f t="shared" si="21"/>
        <v>2.2932</v>
      </c>
      <c r="X27" s="99">
        <f t="shared" si="22"/>
        <v>2.578555</v>
      </c>
      <c r="Y27" s="100">
        <f t="shared" si="7"/>
        <v>1.124435286935287</v>
      </c>
      <c r="Z27" s="102">
        <f t="shared" si="23"/>
        <v>3.0342</v>
      </c>
      <c r="AA27" s="99">
        <f t="shared" si="24"/>
        <v>3.4018825</v>
      </c>
      <c r="AB27" s="100">
        <f t="shared" si="8"/>
        <v>1.1211793883066379</v>
      </c>
      <c r="AE27" s="23"/>
      <c r="AI27" s="22"/>
    </row>
    <row r="28" spans="1:35" ht="13.5">
      <c r="A28" s="18">
        <v>19</v>
      </c>
      <c r="B28" s="19">
        <f t="shared" si="0"/>
        <v>1.5833333333333333</v>
      </c>
      <c r="C28" s="20">
        <v>0.521</v>
      </c>
      <c r="D28" s="21">
        <v>0.107</v>
      </c>
      <c r="E28" s="101">
        <f t="shared" si="9"/>
        <v>0.29949000000000003</v>
      </c>
      <c r="F28" s="99">
        <f t="shared" si="10"/>
        <v>0.2598158333333333</v>
      </c>
      <c r="G28" s="100">
        <f t="shared" si="1"/>
        <v>0.8675275746546905</v>
      </c>
      <c r="H28" s="101">
        <f t="shared" si="11"/>
        <v>0.6042749999999999</v>
      </c>
      <c r="I28" s="99">
        <f t="shared" si="12"/>
        <v>0.5196316666666666</v>
      </c>
      <c r="J28" s="100">
        <f t="shared" si="2"/>
        <v>0.859925806407127</v>
      </c>
      <c r="K28" s="101">
        <f t="shared" si="13"/>
        <v>1.11225</v>
      </c>
      <c r="L28" s="99">
        <f t="shared" si="14"/>
        <v>0.9530433333333334</v>
      </c>
      <c r="M28" s="100">
        <f t="shared" si="3"/>
        <v>0.8568607177642916</v>
      </c>
      <c r="N28" s="101">
        <f t="shared" si="15"/>
        <v>1.6202250000000002</v>
      </c>
      <c r="O28" s="99">
        <f t="shared" si="16"/>
        <v>1.3870329166666666</v>
      </c>
      <c r="P28" s="100">
        <f t="shared" si="4"/>
        <v>0.8560742592335425</v>
      </c>
      <c r="Q28" s="101">
        <f t="shared" si="17"/>
        <v>2.026605</v>
      </c>
      <c r="R28" s="99">
        <f t="shared" si="18"/>
        <v>1.7629645833333332</v>
      </c>
      <c r="S28" s="100">
        <f t="shared" si="5"/>
        <v>0.8699103097709386</v>
      </c>
      <c r="T28" s="101">
        <f t="shared" si="19"/>
        <v>2.3821874999999997</v>
      </c>
      <c r="U28" s="99">
        <f t="shared" si="20"/>
        <v>2.0520983333333334</v>
      </c>
      <c r="V28" s="100">
        <f t="shared" si="6"/>
        <v>0.8614344308889764</v>
      </c>
      <c r="W28" s="101">
        <f t="shared" si="21"/>
        <v>3.1441500000000002</v>
      </c>
      <c r="X28" s="99">
        <f t="shared" si="22"/>
        <v>2.7165858333333333</v>
      </c>
      <c r="Y28" s="100">
        <f t="shared" si="7"/>
        <v>0.864012796251239</v>
      </c>
      <c r="Z28" s="101">
        <f t="shared" si="23"/>
        <v>4.1601</v>
      </c>
      <c r="AA28" s="99">
        <f t="shared" si="24"/>
        <v>3.583987083333333</v>
      </c>
      <c r="AB28" s="100">
        <f t="shared" si="8"/>
        <v>0.8615146470838041</v>
      </c>
      <c r="AE28" s="23"/>
      <c r="AI28" s="22"/>
    </row>
    <row r="29" spans="1:35" ht="13.5">
      <c r="A29" s="18">
        <v>20</v>
      </c>
      <c r="B29" s="19">
        <f t="shared" si="0"/>
        <v>1.6666666666666667</v>
      </c>
      <c r="C29" s="20">
        <v>0.521</v>
      </c>
      <c r="D29" s="21">
        <v>0.107</v>
      </c>
      <c r="E29" s="102">
        <f t="shared" si="9"/>
        <v>0.29949000000000003</v>
      </c>
      <c r="F29" s="99">
        <f t="shared" si="10"/>
        <v>0.2730166666666667</v>
      </c>
      <c r="G29" s="100">
        <f t="shared" si="1"/>
        <v>0.9116052845392723</v>
      </c>
      <c r="H29" s="102">
        <f t="shared" si="11"/>
        <v>0.6042749999999999</v>
      </c>
      <c r="I29" s="99">
        <f t="shared" si="12"/>
        <v>0.5460333333333334</v>
      </c>
      <c r="J29" s="100">
        <f t="shared" si="2"/>
        <v>0.9036172824183252</v>
      </c>
      <c r="K29" s="102">
        <f t="shared" si="13"/>
        <v>1.11225</v>
      </c>
      <c r="L29" s="99">
        <f t="shared" si="14"/>
        <v>1.0014666666666667</v>
      </c>
      <c r="M29" s="100">
        <f t="shared" si="3"/>
        <v>0.900397092979696</v>
      </c>
      <c r="N29" s="102">
        <f t="shared" si="15"/>
        <v>1.6202250000000002</v>
      </c>
      <c r="O29" s="99">
        <f t="shared" si="16"/>
        <v>1.4575083333333334</v>
      </c>
      <c r="P29" s="100">
        <f t="shared" si="4"/>
        <v>0.8995715615629516</v>
      </c>
      <c r="Q29" s="102">
        <f t="shared" si="17"/>
        <v>2.026605</v>
      </c>
      <c r="R29" s="99">
        <f t="shared" si="18"/>
        <v>1.8525416666666668</v>
      </c>
      <c r="S29" s="100">
        <f t="shared" si="5"/>
        <v>0.9141108734394057</v>
      </c>
      <c r="T29" s="102">
        <f t="shared" si="19"/>
        <v>2.3821874999999997</v>
      </c>
      <c r="U29" s="99">
        <f t="shared" si="20"/>
        <v>2.156366666666667</v>
      </c>
      <c r="V29" s="100">
        <f t="shared" si="6"/>
        <v>0.9052044252044255</v>
      </c>
      <c r="W29" s="102">
        <f t="shared" si="21"/>
        <v>3.1441500000000002</v>
      </c>
      <c r="X29" s="99">
        <f t="shared" si="22"/>
        <v>2.854616666666667</v>
      </c>
      <c r="Y29" s="100">
        <f t="shared" si="7"/>
        <v>0.9079136385562605</v>
      </c>
      <c r="Z29" s="102">
        <f t="shared" si="23"/>
        <v>4.1601</v>
      </c>
      <c r="AA29" s="99">
        <f t="shared" si="24"/>
        <v>3.766091666666667</v>
      </c>
      <c r="AB29" s="100">
        <f t="shared" si="8"/>
        <v>0.9052887350464333</v>
      </c>
      <c r="AE29" s="23"/>
      <c r="AI29" s="22"/>
    </row>
    <row r="30" spans="1:35" ht="13.5">
      <c r="A30" s="18">
        <v>21</v>
      </c>
      <c r="B30" s="19">
        <f t="shared" si="0"/>
        <v>1.75</v>
      </c>
      <c r="C30" s="20">
        <v>0.521</v>
      </c>
      <c r="D30" s="21">
        <v>0.107</v>
      </c>
      <c r="E30" s="102">
        <f t="shared" si="9"/>
        <v>0.29949000000000003</v>
      </c>
      <c r="F30" s="99">
        <f t="shared" si="10"/>
        <v>0.2862175</v>
      </c>
      <c r="G30" s="100">
        <f t="shared" si="1"/>
        <v>0.9556829944238538</v>
      </c>
      <c r="H30" s="102">
        <f t="shared" si="11"/>
        <v>0.6042749999999999</v>
      </c>
      <c r="I30" s="99">
        <f t="shared" si="12"/>
        <v>0.572435</v>
      </c>
      <c r="J30" s="100">
        <f t="shared" si="2"/>
        <v>0.9473087584295232</v>
      </c>
      <c r="K30" s="102">
        <f t="shared" si="13"/>
        <v>1.11225</v>
      </c>
      <c r="L30" s="99">
        <f t="shared" si="14"/>
        <v>1.04989</v>
      </c>
      <c r="M30" s="100">
        <f t="shared" si="3"/>
        <v>0.9439334681951</v>
      </c>
      <c r="N30" s="102">
        <f t="shared" si="15"/>
        <v>1.6202250000000002</v>
      </c>
      <c r="O30" s="99">
        <f t="shared" si="16"/>
        <v>1.52798375</v>
      </c>
      <c r="P30" s="100">
        <f t="shared" si="4"/>
        <v>0.9430688638923604</v>
      </c>
      <c r="Q30" s="102">
        <f t="shared" si="17"/>
        <v>2.026605</v>
      </c>
      <c r="R30" s="99">
        <f t="shared" si="18"/>
        <v>1.9421187500000001</v>
      </c>
      <c r="S30" s="100">
        <f t="shared" si="5"/>
        <v>0.9583114371078726</v>
      </c>
      <c r="T30" s="102">
        <f t="shared" si="19"/>
        <v>2.3821874999999997</v>
      </c>
      <c r="U30" s="99">
        <f t="shared" si="20"/>
        <v>2.260635</v>
      </c>
      <c r="V30" s="100">
        <f t="shared" si="6"/>
        <v>0.9489744195198743</v>
      </c>
      <c r="W30" s="102">
        <f t="shared" si="21"/>
        <v>3.1441500000000002</v>
      </c>
      <c r="X30" s="99">
        <f t="shared" si="22"/>
        <v>2.9926475</v>
      </c>
      <c r="Y30" s="100">
        <f t="shared" si="7"/>
        <v>0.951814480861282</v>
      </c>
      <c r="Z30" s="102">
        <f t="shared" si="23"/>
        <v>4.1601</v>
      </c>
      <c r="AA30" s="99">
        <f t="shared" si="24"/>
        <v>3.94819625</v>
      </c>
      <c r="AB30" s="100">
        <f t="shared" si="8"/>
        <v>0.9490628230090623</v>
      </c>
      <c r="AE30" s="23"/>
      <c r="AI30" s="22"/>
    </row>
    <row r="31" spans="1:35" ht="13.5">
      <c r="A31" s="18">
        <v>22</v>
      </c>
      <c r="B31" s="19">
        <f t="shared" si="0"/>
        <v>1.8333333333333333</v>
      </c>
      <c r="C31" s="20">
        <v>0.521</v>
      </c>
      <c r="D31" s="21">
        <v>0.107</v>
      </c>
      <c r="E31" s="102">
        <f t="shared" si="9"/>
        <v>0.29949000000000003</v>
      </c>
      <c r="F31" s="99">
        <f t="shared" si="10"/>
        <v>0.2994183333333333</v>
      </c>
      <c r="G31" s="100">
        <f t="shared" si="1"/>
        <v>0.9997607043084352</v>
      </c>
      <c r="H31" s="102">
        <f t="shared" si="11"/>
        <v>0.6042749999999999</v>
      </c>
      <c r="I31" s="99">
        <f t="shared" si="12"/>
        <v>0.5988366666666666</v>
      </c>
      <c r="J31" s="100">
        <f t="shared" si="2"/>
        <v>0.9910002344407209</v>
      </c>
      <c r="K31" s="102">
        <f t="shared" si="13"/>
        <v>1.11225</v>
      </c>
      <c r="L31" s="99">
        <f t="shared" si="14"/>
        <v>1.0983133333333333</v>
      </c>
      <c r="M31" s="100">
        <f t="shared" si="3"/>
        <v>0.9874698434105041</v>
      </c>
      <c r="N31" s="102">
        <f t="shared" si="15"/>
        <v>1.6202250000000002</v>
      </c>
      <c r="O31" s="99">
        <f t="shared" si="16"/>
        <v>1.5984591666666668</v>
      </c>
      <c r="P31" s="100">
        <f t="shared" si="4"/>
        <v>0.9865661662217695</v>
      </c>
      <c r="Q31" s="102">
        <f t="shared" si="17"/>
        <v>2.026605</v>
      </c>
      <c r="R31" s="99">
        <f t="shared" si="18"/>
        <v>2.0316958333333335</v>
      </c>
      <c r="S31" s="100">
        <f t="shared" si="5"/>
        <v>1.0025120007763395</v>
      </c>
      <c r="T31" s="102">
        <f t="shared" si="19"/>
        <v>2.3821874999999997</v>
      </c>
      <c r="U31" s="99">
        <f t="shared" si="20"/>
        <v>2.3649033333333334</v>
      </c>
      <c r="V31" s="100">
        <f t="shared" si="6"/>
        <v>0.9927444138353231</v>
      </c>
      <c r="W31" s="102">
        <f t="shared" si="21"/>
        <v>3.1441500000000002</v>
      </c>
      <c r="X31" s="99">
        <f t="shared" si="22"/>
        <v>3.1306783333333335</v>
      </c>
      <c r="Y31" s="100">
        <f t="shared" si="7"/>
        <v>0.9957153231663035</v>
      </c>
      <c r="Z31" s="102">
        <f t="shared" si="23"/>
        <v>4.1601</v>
      </c>
      <c r="AA31" s="99">
        <f t="shared" si="24"/>
        <v>4.130300833333333</v>
      </c>
      <c r="AB31" s="100">
        <f t="shared" si="8"/>
        <v>0.9928369109716914</v>
      </c>
      <c r="AE31" s="23"/>
      <c r="AI31" s="22"/>
    </row>
    <row r="32" spans="1:35" ht="13.5">
      <c r="A32" s="18">
        <v>23</v>
      </c>
      <c r="B32" s="19">
        <f t="shared" si="0"/>
        <v>1.9166666666666667</v>
      </c>
      <c r="C32" s="20">
        <v>0.521</v>
      </c>
      <c r="D32" s="21">
        <v>0.107</v>
      </c>
      <c r="E32" s="102">
        <f t="shared" si="9"/>
        <v>0.29949000000000003</v>
      </c>
      <c r="F32" s="99">
        <f t="shared" si="10"/>
        <v>0.31261916666666667</v>
      </c>
      <c r="G32" s="100">
        <f t="shared" si="1"/>
        <v>1.0438384141930168</v>
      </c>
      <c r="H32" s="102">
        <f t="shared" si="11"/>
        <v>0.6042749999999999</v>
      </c>
      <c r="I32" s="99">
        <f t="shared" si="12"/>
        <v>0.6252383333333333</v>
      </c>
      <c r="J32" s="100">
        <f t="shared" si="2"/>
        <v>1.034691710451919</v>
      </c>
      <c r="K32" s="102">
        <f t="shared" si="13"/>
        <v>1.11225</v>
      </c>
      <c r="L32" s="99">
        <f t="shared" si="14"/>
        <v>1.1467366666666667</v>
      </c>
      <c r="M32" s="100">
        <f t="shared" si="3"/>
        <v>1.0310062186259086</v>
      </c>
      <c r="N32" s="102">
        <f t="shared" si="15"/>
        <v>1.6202250000000002</v>
      </c>
      <c r="O32" s="99">
        <f t="shared" si="16"/>
        <v>1.6689345833333336</v>
      </c>
      <c r="P32" s="100">
        <f t="shared" si="4"/>
        <v>1.0300634685511785</v>
      </c>
      <c r="Q32" s="102">
        <f t="shared" si="17"/>
        <v>2.026605</v>
      </c>
      <c r="R32" s="99">
        <f t="shared" si="18"/>
        <v>2.121272916666667</v>
      </c>
      <c r="S32" s="100">
        <f t="shared" si="5"/>
        <v>1.0467125644448063</v>
      </c>
      <c r="T32" s="102">
        <f t="shared" si="19"/>
        <v>2.3821874999999997</v>
      </c>
      <c r="U32" s="99">
        <f t="shared" si="20"/>
        <v>2.469171666666667</v>
      </c>
      <c r="V32" s="100">
        <f t="shared" si="6"/>
        <v>1.036514408150772</v>
      </c>
      <c r="W32" s="102">
        <f t="shared" si="21"/>
        <v>3.1441500000000002</v>
      </c>
      <c r="X32" s="99">
        <f t="shared" si="22"/>
        <v>3.268709166666667</v>
      </c>
      <c r="Y32" s="100">
        <f t="shared" si="7"/>
        <v>1.0396161654713252</v>
      </c>
      <c r="Z32" s="102">
        <f t="shared" si="23"/>
        <v>4.1601</v>
      </c>
      <c r="AA32" s="99">
        <f t="shared" si="24"/>
        <v>4.3124054166666665</v>
      </c>
      <c r="AB32" s="100">
        <f t="shared" si="8"/>
        <v>1.0366109989343204</v>
      </c>
      <c r="AE32" s="23"/>
      <c r="AI32" s="22"/>
    </row>
    <row r="33" spans="1:35" ht="13.5">
      <c r="A33" s="25">
        <v>24</v>
      </c>
      <c r="B33" s="26">
        <f t="shared" si="0"/>
        <v>2</v>
      </c>
      <c r="C33" s="32">
        <v>0.521</v>
      </c>
      <c r="D33" s="33">
        <v>0.107</v>
      </c>
      <c r="E33" s="103">
        <f t="shared" si="9"/>
        <v>0.29949000000000003</v>
      </c>
      <c r="F33" s="104">
        <f t="shared" si="10"/>
        <v>0.32582</v>
      </c>
      <c r="G33" s="105">
        <f t="shared" si="1"/>
        <v>1.0879161240775985</v>
      </c>
      <c r="H33" s="103">
        <f t="shared" si="11"/>
        <v>0.6042749999999999</v>
      </c>
      <c r="I33" s="104">
        <f t="shared" si="12"/>
        <v>0.65164</v>
      </c>
      <c r="J33" s="105">
        <f t="shared" si="2"/>
        <v>1.078383186463117</v>
      </c>
      <c r="K33" s="103">
        <f t="shared" si="13"/>
        <v>1.11225</v>
      </c>
      <c r="L33" s="104">
        <f t="shared" si="14"/>
        <v>1.19516</v>
      </c>
      <c r="M33" s="105">
        <f t="shared" si="3"/>
        <v>1.0745425938413127</v>
      </c>
      <c r="N33" s="103">
        <f t="shared" si="15"/>
        <v>1.6202250000000002</v>
      </c>
      <c r="O33" s="104">
        <f t="shared" si="16"/>
        <v>1.7394100000000001</v>
      </c>
      <c r="P33" s="105">
        <f t="shared" si="4"/>
        <v>1.0735607708805874</v>
      </c>
      <c r="Q33" s="103">
        <f t="shared" si="17"/>
        <v>2.026605</v>
      </c>
      <c r="R33" s="104">
        <f t="shared" si="18"/>
        <v>2.21085</v>
      </c>
      <c r="S33" s="105">
        <f t="shared" si="5"/>
        <v>1.0909131281132733</v>
      </c>
      <c r="T33" s="103">
        <f t="shared" si="19"/>
        <v>2.3821874999999997</v>
      </c>
      <c r="U33" s="104">
        <f t="shared" si="20"/>
        <v>2.57344</v>
      </c>
      <c r="V33" s="105">
        <f t="shared" si="6"/>
        <v>1.0802844024662208</v>
      </c>
      <c r="W33" s="103">
        <f t="shared" si="21"/>
        <v>3.1441500000000002</v>
      </c>
      <c r="X33" s="104">
        <f t="shared" si="22"/>
        <v>3.40674</v>
      </c>
      <c r="Y33" s="105">
        <f t="shared" si="7"/>
        <v>1.0835170077763465</v>
      </c>
      <c r="Z33" s="103">
        <f t="shared" si="23"/>
        <v>4.1601</v>
      </c>
      <c r="AA33" s="104">
        <f t="shared" si="24"/>
        <v>4.49451</v>
      </c>
      <c r="AB33" s="105">
        <f t="shared" si="8"/>
        <v>1.0803850868969496</v>
      </c>
      <c r="AE33" s="23"/>
      <c r="AI33" s="22"/>
    </row>
    <row r="34" spans="1:35" ht="13.5">
      <c r="A34" s="4" t="s">
        <v>22</v>
      </c>
      <c r="B34" s="57"/>
      <c r="C34" s="50"/>
      <c r="D34" s="48"/>
      <c r="E34" s="58"/>
      <c r="F34" s="48"/>
      <c r="G34" s="57"/>
      <c r="H34" s="58"/>
      <c r="I34" s="48"/>
      <c r="J34" s="57"/>
      <c r="K34" s="58"/>
      <c r="L34" s="48"/>
      <c r="M34" s="57"/>
      <c r="N34" s="58"/>
      <c r="O34" s="48"/>
      <c r="P34" s="57"/>
      <c r="Q34" s="58"/>
      <c r="R34" s="48"/>
      <c r="S34" s="57"/>
      <c r="T34" s="58"/>
      <c r="U34" s="48"/>
      <c r="V34" s="57"/>
      <c r="W34" s="58"/>
      <c r="X34" s="48"/>
      <c r="Y34" s="57"/>
      <c r="Z34" s="58"/>
      <c r="AA34" s="48"/>
      <c r="AB34" s="57"/>
      <c r="AE34" s="23"/>
      <c r="AI34" s="22"/>
    </row>
    <row r="35" spans="1:35" ht="13.5">
      <c r="A35" s="1" t="s">
        <v>23</v>
      </c>
      <c r="B35" s="57"/>
      <c r="C35" s="50"/>
      <c r="D35" s="48"/>
      <c r="E35" s="58"/>
      <c r="F35" s="48"/>
      <c r="G35" s="57"/>
      <c r="H35" s="58"/>
      <c r="I35" s="48"/>
      <c r="J35" s="57"/>
      <c r="K35" s="58"/>
      <c r="L35" s="48"/>
      <c r="M35" s="57"/>
      <c r="N35" s="58"/>
      <c r="O35" s="48"/>
      <c r="P35" s="57"/>
      <c r="Q35" s="58"/>
      <c r="R35" s="48"/>
      <c r="S35" s="57"/>
      <c r="T35" s="58"/>
      <c r="U35" s="48"/>
      <c r="V35" s="57"/>
      <c r="W35" s="58"/>
      <c r="X35" s="48"/>
      <c r="Y35" s="57"/>
      <c r="Z35" s="58"/>
      <c r="AA35" s="48"/>
      <c r="AB35" s="57"/>
      <c r="AE35" s="23"/>
      <c r="AI35" s="22"/>
    </row>
    <row r="39" spans="6:27" s="27" customFormat="1" ht="12">
      <c r="F39" s="51"/>
      <c r="I39" s="51"/>
      <c r="L39" s="51"/>
      <c r="O39" s="51"/>
      <c r="R39" s="51"/>
      <c r="U39" s="51"/>
      <c r="X39" s="51"/>
      <c r="AA39" s="51"/>
    </row>
    <row r="63" spans="28:35" ht="13.5">
      <c r="AB63" s="22"/>
      <c r="AE63" s="23"/>
      <c r="AI63" s="22"/>
    </row>
    <row r="64" spans="28:35" ht="13.5">
      <c r="AB64" s="22"/>
      <c r="AE64" s="23"/>
      <c r="AI64" s="22"/>
    </row>
    <row r="65" spans="28:35" ht="13.5">
      <c r="AB65" s="22"/>
      <c r="AE65" s="23"/>
      <c r="AI65" s="22"/>
    </row>
    <row r="66" spans="28:35" ht="13.5">
      <c r="AB66" s="22"/>
      <c r="AE66" s="23"/>
      <c r="AI66" s="22"/>
    </row>
    <row r="67" spans="28:35" ht="13.5">
      <c r="AB67" s="22"/>
      <c r="AE67" s="23"/>
      <c r="AI67" s="22"/>
    </row>
    <row r="68" spans="28:35" ht="13.5">
      <c r="AB68" s="22"/>
      <c r="AE68" s="23"/>
      <c r="AI68" s="22"/>
    </row>
    <row r="69" spans="28:35" ht="13.5">
      <c r="AB69" s="22"/>
      <c r="AE69" s="23"/>
      <c r="AI69" s="22"/>
    </row>
    <row r="70" spans="28:35" ht="13.5">
      <c r="AB70" s="22"/>
      <c r="AE70" s="23"/>
      <c r="AI70" s="22"/>
    </row>
    <row r="71" spans="28:35" ht="13.5">
      <c r="AB71" s="22"/>
      <c r="AE71" s="23"/>
      <c r="AI71" s="22"/>
    </row>
    <row r="72" spans="28:35" ht="13.5">
      <c r="AB72" s="22"/>
      <c r="AE72" s="23"/>
      <c r="AI72" s="22"/>
    </row>
    <row r="73" spans="28:35" ht="13.5">
      <c r="AB73" s="22"/>
      <c r="AH73" s="23"/>
      <c r="AI73" s="22"/>
    </row>
  </sheetData>
  <mergeCells count="9">
    <mergeCell ref="Z7:AB7"/>
    <mergeCell ref="N7:P7"/>
    <mergeCell ref="Q7:S7"/>
    <mergeCell ref="T7:V7"/>
    <mergeCell ref="W7:Y7"/>
    <mergeCell ref="A7:B7"/>
    <mergeCell ref="E7:G7"/>
    <mergeCell ref="H7:J7"/>
    <mergeCell ref="K7:M7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landscape" paperSize="9" scale="60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60" zoomScaleNormal="60" workbookViewId="0" topLeftCell="A19">
      <selection activeCell="A1" sqref="A1"/>
    </sheetView>
  </sheetViews>
  <sheetFormatPr defaultColWidth="9.00390625" defaultRowHeight="13.5"/>
  <sheetData>
    <row r="1" ht="17.25">
      <c r="A1" s="5" t="s">
        <v>31</v>
      </c>
    </row>
  </sheetData>
  <printOptions/>
  <pageMargins left="0.75" right="0.75" top="1" bottom="1" header="0.512" footer="0.512"/>
  <pageSetup horizontalDpi="600" verticalDpi="6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日本貿易保険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　　</dc:creator>
  <cp:keywords/>
  <dc:description/>
  <cp:lastModifiedBy>JMC USER</cp:lastModifiedBy>
  <cp:lastPrinted>2003-10-17T05:01:49Z</cp:lastPrinted>
  <dcterms:created xsi:type="dcterms:W3CDTF">2002-03-15T06:20:01Z</dcterms:created>
  <dcterms:modified xsi:type="dcterms:W3CDTF">2003-10-17T05:01:52Z</dcterms:modified>
  <cp:category/>
  <cp:version/>
  <cp:contentType/>
  <cp:contentStatus/>
</cp:coreProperties>
</file>